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 activeTab="3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D92" i="3" l="1"/>
  <c r="D26" i="3"/>
  <c r="E34" i="2"/>
  <c r="E49" i="2"/>
  <c r="D75" i="1"/>
  <c r="F75" i="1" s="1"/>
  <c r="G75" i="1" s="1"/>
  <c r="H75" i="1" s="1"/>
  <c r="I75" i="1" s="1"/>
  <c r="J75" i="1" s="1"/>
  <c r="B70" i="1"/>
  <c r="D118" i="1"/>
  <c r="F118" i="1" s="1"/>
  <c r="G118" i="1" s="1"/>
  <c r="H118" i="1" s="1"/>
  <c r="I118" i="1" s="1"/>
  <c r="J118" i="1" s="1"/>
  <c r="D30" i="1"/>
  <c r="F30" i="1" s="1"/>
  <c r="G30" i="1" s="1"/>
  <c r="H30" i="1" s="1"/>
  <c r="I30" i="1" s="1"/>
  <c r="J30" i="1" s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B17" i="5" s="1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F100" i="1" s="1"/>
  <c r="C120" i="1"/>
  <c r="C53" i="3"/>
  <c r="C129" i="3"/>
  <c r="C133" i="1"/>
  <c r="C27" i="3"/>
  <c r="C107" i="1"/>
  <c r="C227" i="1"/>
  <c r="C75" i="3"/>
  <c r="C151" i="3"/>
  <c r="C136" i="1"/>
  <c r="D136" i="1"/>
  <c r="F136" i="1" s="1"/>
  <c r="G136" i="1" s="1"/>
  <c r="H136" i="1" s="1"/>
  <c r="K136" i="1" s="1"/>
  <c r="D79" i="4" s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C19" i="3"/>
  <c r="C95" i="3"/>
  <c r="C127" i="1"/>
  <c r="C146" i="1"/>
  <c r="C66" i="3"/>
  <c r="C142" i="3"/>
  <c r="C155" i="1"/>
  <c r="C177" i="1"/>
  <c r="C109" i="1"/>
  <c r="C198" i="1"/>
  <c r="D198" i="1"/>
  <c r="F198" i="1" s="1"/>
  <c r="G198" i="1" s="1"/>
  <c r="H198" i="1" s="1"/>
  <c r="C40" i="3"/>
  <c r="C116" i="3"/>
  <c r="C24" i="3"/>
  <c r="C100" i="3"/>
  <c r="C99" i="1"/>
  <c r="C103" i="1"/>
  <c r="C187" i="1"/>
  <c r="C213" i="1"/>
  <c r="C135" i="1"/>
  <c r="D135" i="1"/>
  <c r="F135" i="1" s="1"/>
  <c r="C143" i="1"/>
  <c r="C221" i="1"/>
  <c r="C102" i="1"/>
  <c r="C208" i="1"/>
  <c r="D208" i="1"/>
  <c r="F208" i="1" s="1"/>
  <c r="G208" i="1" s="1"/>
  <c r="H208" i="1" s="1"/>
  <c r="I208" i="1" s="1"/>
  <c r="J208" i="1" s="1"/>
  <c r="C188" i="1"/>
  <c r="C115" i="1"/>
  <c r="C144" i="1"/>
  <c r="C96" i="1"/>
  <c r="D96" i="1"/>
  <c r="F96" i="1" s="1"/>
  <c r="G96" i="1" s="1"/>
  <c r="H96" i="1" s="1"/>
  <c r="K96" i="1" s="1"/>
  <c r="D38" i="4" s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F154" i="1" s="1"/>
  <c r="G154" i="1"/>
  <c r="H154" i="1" s="1"/>
  <c r="K154" i="1" s="1"/>
  <c r="C35" i="3"/>
  <c r="C111" i="3"/>
  <c r="D111" i="3"/>
  <c r="C74" i="3"/>
  <c r="C22" i="3"/>
  <c r="C98" i="3"/>
  <c r="D98" i="3"/>
  <c r="C59" i="3"/>
  <c r="C135" i="3"/>
  <c r="C108" i="1"/>
  <c r="D108" i="1"/>
  <c r="F108" i="1"/>
  <c r="G108" i="1" s="1"/>
  <c r="H108" i="1" s="1"/>
  <c r="C129" i="1"/>
  <c r="C54" i="3"/>
  <c r="C130" i="3"/>
  <c r="C210" i="1"/>
  <c r="C61" i="3"/>
  <c r="C137" i="3"/>
  <c r="C182" i="1"/>
  <c r="C149" i="1"/>
  <c r="D149" i="1"/>
  <c r="F149" i="1" s="1"/>
  <c r="G149" i="1" s="1"/>
  <c r="H149" i="1" s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F228" i="1" s="1"/>
  <c r="G228" i="1" s="1"/>
  <c r="H228" i="1" s="1"/>
  <c r="C70" i="3"/>
  <c r="C146" i="3"/>
  <c r="C98" i="1"/>
  <c r="C18" i="3"/>
  <c r="C94" i="3"/>
  <c r="C176" i="1"/>
  <c r="C142" i="1"/>
  <c r="D142" i="1"/>
  <c r="F142" i="1" s="1"/>
  <c r="G142" i="1" s="1"/>
  <c r="H142" i="1" s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F122" i="1" s="1"/>
  <c r="G122" i="1" s="1"/>
  <c r="H122" i="1" s="1"/>
  <c r="I122" i="1" s="1"/>
  <c r="J122" i="1" s="1"/>
  <c r="C140" i="1"/>
  <c r="D140" i="1"/>
  <c r="C60" i="3"/>
  <c r="C136" i="3"/>
  <c r="C110" i="1"/>
  <c r="D110" i="1"/>
  <c r="F110" i="1"/>
  <c r="G110" i="1" s="1"/>
  <c r="H110" i="1" s="1"/>
  <c r="C30" i="3"/>
  <c r="C106" i="3"/>
  <c r="C194" i="1"/>
  <c r="C116" i="1"/>
  <c r="D116" i="1"/>
  <c r="F116" i="1" s="1"/>
  <c r="G116" i="1" s="1"/>
  <c r="H116" i="1" s="1"/>
  <c r="C36" i="3"/>
  <c r="C112" i="3"/>
  <c r="C39" i="3"/>
  <c r="C115" i="3"/>
  <c r="C197" i="1"/>
  <c r="C119" i="1"/>
  <c r="D119" i="1"/>
  <c r="F119" i="1" s="1"/>
  <c r="G119" i="1" s="1"/>
  <c r="H119" i="1" s="1"/>
  <c r="K119" i="1" s="1"/>
  <c r="D59" i="4" s="1"/>
  <c r="C230" i="1"/>
  <c r="C152" i="1"/>
  <c r="D152" i="1"/>
  <c r="F152" i="1" s="1"/>
  <c r="G152" i="1" s="1"/>
  <c r="H152" i="1" s="1"/>
  <c r="I152" i="1" s="1"/>
  <c r="J152" i="1" s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D146" i="1"/>
  <c r="F146" i="1" s="1"/>
  <c r="G146" i="1" s="1"/>
  <c r="H146" i="1" s="1"/>
  <c r="K146" i="1" s="1"/>
  <c r="D89" i="4" s="1"/>
  <c r="D216" i="1"/>
  <c r="F216" i="1" s="1"/>
  <c r="D105" i="1"/>
  <c r="F105" i="1" s="1"/>
  <c r="G105" i="1" s="1"/>
  <c r="H105" i="1" s="1"/>
  <c r="K105" i="1" s="1"/>
  <c r="D47" i="4" s="1"/>
  <c r="D103" i="1"/>
  <c r="D117" i="1"/>
  <c r="F117" i="1" s="1"/>
  <c r="G117" i="1" s="1"/>
  <c r="H117" i="1" s="1"/>
  <c r="D134" i="1"/>
  <c r="F134" i="1" s="1"/>
  <c r="G134" i="1" s="1"/>
  <c r="H134" i="1" s="1"/>
  <c r="I134" i="1" s="1"/>
  <c r="J134" i="1" s="1"/>
  <c r="B149" i="1"/>
  <c r="D121" i="1"/>
  <c r="F121" i="1" s="1"/>
  <c r="G121" i="1" s="1"/>
  <c r="H121" i="1" s="1"/>
  <c r="K121" i="1" s="1"/>
  <c r="D61" i="4" s="1"/>
  <c r="D155" i="1"/>
  <c r="F155" i="1" s="1"/>
  <c r="G155" i="1" s="1"/>
  <c r="H155" i="1" s="1"/>
  <c r="K155" i="1" s="1"/>
  <c r="D96" i="4" s="1"/>
  <c r="D132" i="1"/>
  <c r="D107" i="1"/>
  <c r="F107" i="1" s="1"/>
  <c r="G107" i="1" s="1"/>
  <c r="H107" i="1" s="1"/>
  <c r="I107" i="1" s="1"/>
  <c r="J107" i="1" s="1"/>
  <c r="D98" i="1"/>
  <c r="F98" i="1" s="1"/>
  <c r="D151" i="1"/>
  <c r="D97" i="1"/>
  <c r="F97" i="1" s="1"/>
  <c r="G97" i="1" s="1"/>
  <c r="H97" i="1" s="1"/>
  <c r="D144" i="1"/>
  <c r="F144" i="1" s="1"/>
  <c r="G144" i="1" s="1"/>
  <c r="H144" i="1" s="1"/>
  <c r="D120" i="1"/>
  <c r="F120" i="1" s="1"/>
  <c r="D123" i="1"/>
  <c r="F123" i="1" s="1"/>
  <c r="G123" i="1" s="1"/>
  <c r="H123" i="1" s="1"/>
  <c r="D104" i="1"/>
  <c r="F104" i="1" s="1"/>
  <c r="G104" i="1" s="1"/>
  <c r="H104" i="1" s="1"/>
  <c r="K104" i="1" s="1"/>
  <c r="D115" i="1"/>
  <c r="F115" i="1" s="1"/>
  <c r="G115" i="1" s="1"/>
  <c r="H115" i="1" s="1"/>
  <c r="K115" i="1" s="1"/>
  <c r="D55" i="4" s="1"/>
  <c r="D133" i="1"/>
  <c r="D129" i="1"/>
  <c r="F129" i="1" s="1"/>
  <c r="G129" i="1" s="1"/>
  <c r="H129" i="1" s="1"/>
  <c r="D99" i="1"/>
  <c r="D126" i="1"/>
  <c r="F126" i="1" s="1"/>
  <c r="G126" i="1" s="1"/>
  <c r="H126" i="1" s="1"/>
  <c r="I126" i="1" s="1"/>
  <c r="J126" i="1" s="1"/>
  <c r="D150" i="1"/>
  <c r="F150" i="1" s="1"/>
  <c r="G150" i="1" s="1"/>
  <c r="H150" i="1" s="1"/>
  <c r="B115" i="1"/>
  <c r="D130" i="1"/>
  <c r="D101" i="1"/>
  <c r="D128" i="1"/>
  <c r="F128" i="1" s="1"/>
  <c r="G128" i="1" s="1"/>
  <c r="H128" i="1" s="1"/>
  <c r="I128" i="1" s="1"/>
  <c r="J128" i="1" s="1"/>
  <c r="D153" i="1"/>
  <c r="F153" i="1" s="1"/>
  <c r="G153" i="1" s="1"/>
  <c r="H153" i="1" s="1"/>
  <c r="I153" i="1" s="1"/>
  <c r="J153" i="1" s="1"/>
  <c r="D138" i="1"/>
  <c r="F138" i="1" s="1"/>
  <c r="D112" i="1"/>
  <c r="F112" i="1" s="1"/>
  <c r="G112" i="1" s="1"/>
  <c r="H112" i="1" s="1"/>
  <c r="K112" i="1" s="1"/>
  <c r="D54" i="4" s="1"/>
  <c r="D141" i="1"/>
  <c r="F141" i="1" s="1"/>
  <c r="G141" i="1" s="1"/>
  <c r="H141" i="1" s="1"/>
  <c r="I141" i="1" s="1"/>
  <c r="J141" i="1" s="1"/>
  <c r="D139" i="1"/>
  <c r="D102" i="1"/>
  <c r="F102" i="1" s="1"/>
  <c r="G102" i="1"/>
  <c r="H102" i="1" s="1"/>
  <c r="K102" i="1" s="1"/>
  <c r="D44" i="4" s="1"/>
  <c r="D109" i="1"/>
  <c r="F109" i="1" s="1"/>
  <c r="G109" i="1" s="1"/>
  <c r="H109" i="1" s="1"/>
  <c r="K109" i="1" s="1"/>
  <c r="D51" i="4" s="1"/>
  <c r="D106" i="1"/>
  <c r="F106" i="1" s="1"/>
  <c r="G106" i="1" s="1"/>
  <c r="H106" i="1" s="1"/>
  <c r="D143" i="1"/>
  <c r="F143" i="1"/>
  <c r="G143" i="1" s="1"/>
  <c r="H143" i="1" s="1"/>
  <c r="I143" i="1" s="1"/>
  <c r="J143" i="1" s="1"/>
  <c r="D111" i="1"/>
  <c r="F111" i="1"/>
  <c r="G111" i="1" s="1"/>
  <c r="H111" i="1" s="1"/>
  <c r="K111" i="1" s="1"/>
  <c r="D53" i="4" s="1"/>
  <c r="B122" i="3"/>
  <c r="D130" i="3" s="1"/>
  <c r="D20" i="3"/>
  <c r="D54" i="1"/>
  <c r="F54" i="1" s="1"/>
  <c r="G54" i="1" s="1"/>
  <c r="H54" i="1" s="1"/>
  <c r="K54" i="1" s="1"/>
  <c r="C76" i="4" s="1"/>
  <c r="E76" i="4" s="1"/>
  <c r="D72" i="1"/>
  <c r="F72" i="1" s="1"/>
  <c r="G72" i="1" s="1"/>
  <c r="H72" i="1" s="1"/>
  <c r="K72" i="1" s="1"/>
  <c r="C92" i="4" s="1"/>
  <c r="E92" i="4" s="1"/>
  <c r="D70" i="1"/>
  <c r="F70" i="1" s="1"/>
  <c r="G70" i="1" s="1"/>
  <c r="H70" i="1" s="1"/>
  <c r="I70" i="1" s="1"/>
  <c r="J70" i="1" s="1"/>
  <c r="E68" i="2"/>
  <c r="E47" i="2"/>
  <c r="D39" i="1"/>
  <c r="F39" i="1" s="1"/>
  <c r="G39" i="1" s="1"/>
  <c r="H39" i="1" s="1"/>
  <c r="I39" i="1" s="1"/>
  <c r="J39" i="1" s="1"/>
  <c r="D66" i="1"/>
  <c r="F66" i="1" s="1"/>
  <c r="G66" i="1" s="1"/>
  <c r="H66" i="1" s="1"/>
  <c r="D20" i="1"/>
  <c r="F20" i="1" s="1"/>
  <c r="K10" i="1" s="1"/>
  <c r="D22" i="1"/>
  <c r="F22" i="1" s="1"/>
  <c r="G22" i="1" s="1"/>
  <c r="H22" i="1" s="1"/>
  <c r="D32" i="1"/>
  <c r="F32" i="1" s="1"/>
  <c r="G32" i="1" s="1"/>
  <c r="H32" i="1" s="1"/>
  <c r="D57" i="1"/>
  <c r="F57" i="1" s="1"/>
  <c r="G57" i="1" s="1"/>
  <c r="H57" i="1" s="1"/>
  <c r="K57" i="1" s="1"/>
  <c r="C79" i="4" s="1"/>
  <c r="E79" i="4" s="1"/>
  <c r="D19" i="1"/>
  <c r="F19" i="1" s="1"/>
  <c r="G19" i="1" s="1"/>
  <c r="H19" i="1" s="1"/>
  <c r="D58" i="1"/>
  <c r="F58" i="1" s="1"/>
  <c r="G58" i="1" s="1"/>
  <c r="H58" i="1" s="1"/>
  <c r="I58" i="1" s="1"/>
  <c r="J58" i="1" s="1"/>
  <c r="D48" i="1"/>
  <c r="F48" i="1" s="1"/>
  <c r="G48" i="1" s="1"/>
  <c r="H48" i="1" s="1"/>
  <c r="I48" i="1" s="1"/>
  <c r="J48" i="1" s="1"/>
  <c r="D52" i="1"/>
  <c r="F52" i="1" s="1"/>
  <c r="G52" i="1" s="1"/>
  <c r="H52" i="1" s="1"/>
  <c r="K52" i="1" s="1"/>
  <c r="C74" i="4" s="1"/>
  <c r="E74" i="4" s="1"/>
  <c r="E193" i="1"/>
  <c r="E139" i="1"/>
  <c r="F139" i="1"/>
  <c r="G139" i="1" s="1"/>
  <c r="H139" i="1" s="1"/>
  <c r="K139" i="1" s="1"/>
  <c r="D82" i="4" s="1"/>
  <c r="E131" i="1"/>
  <c r="F131" i="1"/>
  <c r="G131" i="1" s="1"/>
  <c r="H131" i="1" s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F130" i="1"/>
  <c r="G130" i="1" s="1"/>
  <c r="H130" i="1" s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F132" i="1"/>
  <c r="G132" i="1"/>
  <c r="H132" i="1" s="1"/>
  <c r="I132" i="1" s="1"/>
  <c r="J132" i="1" s="1"/>
  <c r="E151" i="1"/>
  <c r="E197" i="1"/>
  <c r="E189" i="1"/>
  <c r="D195" i="1"/>
  <c r="F195" i="1" s="1"/>
  <c r="G195" i="1" s="1"/>
  <c r="D174" i="1"/>
  <c r="F174" i="1" s="1"/>
  <c r="G174" i="1" s="1"/>
  <c r="H174" i="1" s="1"/>
  <c r="D180" i="1"/>
  <c r="F180" i="1" s="1"/>
  <c r="G180" i="1" s="1"/>
  <c r="H180" i="1" s="1"/>
  <c r="D205" i="1"/>
  <c r="F205" i="1" s="1"/>
  <c r="G205" i="1" s="1"/>
  <c r="H205" i="1"/>
  <c r="I205" i="1" s="1"/>
  <c r="J205" i="1" s="1"/>
  <c r="D196" i="1"/>
  <c r="F196" i="1" s="1"/>
  <c r="G196" i="1" s="1"/>
  <c r="H196" i="1"/>
  <c r="I196" i="1" s="1"/>
  <c r="J196" i="1" s="1"/>
  <c r="D188" i="1"/>
  <c r="F188" i="1" s="1"/>
  <c r="G188" i="1" s="1"/>
  <c r="H188" i="1"/>
  <c r="I188" i="1" s="1"/>
  <c r="J188" i="1" s="1"/>
  <c r="D206" i="1"/>
  <c r="F206" i="1" s="1"/>
  <c r="G206" i="1" s="1"/>
  <c r="H206" i="1" s="1"/>
  <c r="D181" i="1"/>
  <c r="F181" i="1" s="1"/>
  <c r="G181" i="1" s="1"/>
  <c r="H181" i="1" s="1"/>
  <c r="D222" i="1"/>
  <c r="F222" i="1" s="1"/>
  <c r="G222" i="1" s="1"/>
  <c r="H222" i="1" s="1"/>
  <c r="D233" i="1"/>
  <c r="F233" i="1" s="1"/>
  <c r="G233" i="1" s="1"/>
  <c r="H233" i="1" s="1"/>
  <c r="D232" i="1"/>
  <c r="F232" i="1" s="1"/>
  <c r="G232" i="1" s="1"/>
  <c r="H232" i="1" s="1"/>
  <c r="D199" i="1"/>
  <c r="F199" i="1" s="1"/>
  <c r="G199" i="1" s="1"/>
  <c r="H199" i="1" s="1"/>
  <c r="D182" i="1"/>
  <c r="F182" i="1" s="1"/>
  <c r="G182" i="1" s="1"/>
  <c r="H182" i="1" s="1"/>
  <c r="I182" i="1" s="1"/>
  <c r="J182" i="1" s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F212" i="1" s="1"/>
  <c r="G212" i="1" s="1"/>
  <c r="H212" i="1" s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F197" i="1" s="1"/>
  <c r="G197" i="1" s="1"/>
  <c r="H197" i="1" s="1"/>
  <c r="D211" i="1"/>
  <c r="F211" i="1" s="1"/>
  <c r="G211" i="1" s="1"/>
  <c r="H211" i="1" s="1"/>
  <c r="D175" i="1"/>
  <c r="F175" i="1" s="1"/>
  <c r="G175" i="1" s="1"/>
  <c r="H175" i="1" s="1"/>
  <c r="K175" i="1" s="1"/>
  <c r="F39" i="4" s="1"/>
  <c r="D200" i="1"/>
  <c r="F200" i="1" s="1"/>
  <c r="G200" i="1" s="1"/>
  <c r="H200" i="1" s="1"/>
  <c r="I200" i="1" s="1"/>
  <c r="J200" i="1" s="1"/>
  <c r="D184" i="1"/>
  <c r="F184" i="1" s="1"/>
  <c r="G184" i="1" s="1"/>
  <c r="H184" i="1" s="1"/>
  <c r="D189" i="1"/>
  <c r="F189" i="1" s="1"/>
  <c r="G189" i="1" s="1"/>
  <c r="H189" i="1" s="1"/>
  <c r="K189" i="1" s="1"/>
  <c r="F53" i="4" s="1"/>
  <c r="D220" i="1"/>
  <c r="F220" i="1" s="1"/>
  <c r="G220" i="1" s="1"/>
  <c r="H220" i="1" s="1"/>
  <c r="I220" i="1" s="1"/>
  <c r="J220" i="1" s="1"/>
  <c r="D176" i="1"/>
  <c r="F176" i="1" s="1"/>
  <c r="G176" i="1" s="1"/>
  <c r="H176" i="1"/>
  <c r="I176" i="1" s="1"/>
  <c r="J176" i="1" s="1"/>
  <c r="D119" i="3"/>
  <c r="D116" i="3"/>
  <c r="D30" i="3"/>
  <c r="D19" i="3"/>
  <c r="D16" i="3"/>
  <c r="D32" i="3"/>
  <c r="D31" i="3"/>
  <c r="D22" i="3"/>
  <c r="D23" i="3"/>
  <c r="E31" i="2"/>
  <c r="E19" i="2"/>
  <c r="E35" i="2"/>
  <c r="C148" i="3"/>
  <c r="G100" i="1"/>
  <c r="H100" i="1" s="1"/>
  <c r="K100" i="1" s="1"/>
  <c r="F151" i="1"/>
  <c r="G151" i="1" s="1"/>
  <c r="H151" i="1" s="1"/>
  <c r="K151" i="1" s="1"/>
  <c r="D92" i="4" s="1"/>
  <c r="G135" i="1"/>
  <c r="H135" i="1" s="1"/>
  <c r="I135" i="1" s="1"/>
  <c r="J135" i="1" s="1"/>
  <c r="G120" i="1"/>
  <c r="H120" i="1" s="1"/>
  <c r="K120" i="1" s="1"/>
  <c r="D60" i="4" s="1"/>
  <c r="F145" i="1"/>
  <c r="G145" i="1" s="1"/>
  <c r="H145" i="1" s="1"/>
  <c r="F101" i="1"/>
  <c r="G101" i="1" s="1"/>
  <c r="H101" i="1" s="1"/>
  <c r="F133" i="1"/>
  <c r="G133" i="1"/>
  <c r="H133" i="1" s="1"/>
  <c r="I133" i="1" s="1"/>
  <c r="J133" i="1" s="1"/>
  <c r="F103" i="1"/>
  <c r="G103" i="1" s="1"/>
  <c r="H103" i="1" s="1"/>
  <c r="E136" i="1"/>
  <c r="E98" i="1"/>
  <c r="G98" i="1"/>
  <c r="H98" i="1" s="1"/>
  <c r="K98" i="1" s="1"/>
  <c r="D40" i="4" s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G216" i="1"/>
  <c r="H216" i="1" s="1"/>
  <c r="E150" i="1"/>
  <c r="E199" i="1"/>
  <c r="E48" i="1"/>
  <c r="E123" i="1"/>
  <c r="E195" i="1"/>
  <c r="H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F140" i="1"/>
  <c r="G140" i="1" s="1"/>
  <c r="H140" i="1" s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F99" i="1"/>
  <c r="G99" i="1"/>
  <c r="H99" i="1" s="1"/>
  <c r="K99" i="1" s="1"/>
  <c r="D41" i="4" s="1"/>
  <c r="E138" i="1"/>
  <c r="G138" i="1"/>
  <c r="H138" i="1" s="1"/>
  <c r="E233" i="1"/>
  <c r="E155" i="1"/>
  <c r="E106" i="1"/>
  <c r="E51" i="1"/>
  <c r="E228" i="1"/>
  <c r="E182" i="1"/>
  <c r="E218" i="1"/>
  <c r="E30" i="1"/>
  <c r="E66" i="1"/>
  <c r="E107" i="1"/>
  <c r="K182" i="1"/>
  <c r="F46" i="4" s="1"/>
  <c r="K200" i="1"/>
  <c r="F62" i="4" s="1"/>
  <c r="I175" i="1"/>
  <c r="J175" i="1" s="1"/>
  <c r="K196" i="1"/>
  <c r="F58" i="4" s="1"/>
  <c r="D219" i="1"/>
  <c r="F219" i="1" s="1"/>
  <c r="G219" i="1"/>
  <c r="H219" i="1" s="1"/>
  <c r="K135" i="1"/>
  <c r="D78" i="4" s="1"/>
  <c r="I100" i="1"/>
  <c r="J100" i="1" s="1"/>
  <c r="K138" i="1"/>
  <c r="D81" i="4" s="1"/>
  <c r="I138" i="1"/>
  <c r="J138" i="1" s="1"/>
  <c r="I111" i="1"/>
  <c r="J111" i="1" s="1"/>
  <c r="I120" i="1"/>
  <c r="J120" i="1" s="1"/>
  <c r="I109" i="1"/>
  <c r="J109" i="1" s="1"/>
  <c r="I104" i="1"/>
  <c r="J104" i="1" s="1"/>
  <c r="K132" i="1"/>
  <c r="D75" i="4" s="1"/>
  <c r="D127" i="1"/>
  <c r="F127" i="1" s="1"/>
  <c r="G127" i="1" s="1"/>
  <c r="H127" i="1" s="1"/>
  <c r="D137" i="1"/>
  <c r="F137" i="1" s="1"/>
  <c r="G137" i="1"/>
  <c r="H137" i="1" s="1"/>
  <c r="K137" i="1" s="1"/>
  <c r="D80" i="4" s="1"/>
  <c r="D46" i="4"/>
  <c r="D95" i="4"/>
  <c r="D42" i="4"/>
  <c r="K176" i="1" l="1"/>
  <c r="F40" i="4" s="1"/>
  <c r="I72" i="1"/>
  <c r="J72" i="1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220" i="1"/>
  <c r="F85" i="4" s="1"/>
  <c r="K106" i="1"/>
  <c r="D48" i="4" s="1"/>
  <c r="I106" i="1"/>
  <c r="J106" i="1" s="1"/>
  <c r="I97" i="1"/>
  <c r="J97" i="1" s="1"/>
  <c r="K97" i="1"/>
  <c r="D39" i="4" s="1"/>
  <c r="K145" i="1"/>
  <c r="D88" i="4" s="1"/>
  <c r="I145" i="1"/>
  <c r="J145" i="1" s="1"/>
  <c r="K129" i="1"/>
  <c r="D72" i="4" s="1"/>
  <c r="I129" i="1"/>
  <c r="J129" i="1" s="1"/>
  <c r="I123" i="1"/>
  <c r="J123" i="1" s="1"/>
  <c r="K123" i="1"/>
  <c r="D68" i="4" s="1"/>
  <c r="K130" i="1"/>
  <c r="D73" i="4" s="1"/>
  <c r="I130" i="1"/>
  <c r="J130" i="1" s="1"/>
  <c r="I110" i="1"/>
  <c r="J110" i="1" s="1"/>
  <c r="K110" i="1"/>
  <c r="D52" i="4" s="1"/>
  <c r="K143" i="1"/>
  <c r="D86" i="4" s="1"/>
  <c r="K152" i="1"/>
  <c r="D93" i="4" s="1"/>
  <c r="I102" i="1"/>
  <c r="J102" i="1" s="1"/>
  <c r="I99" i="1"/>
  <c r="J99" i="1" s="1"/>
  <c r="I154" i="1"/>
  <c r="J154" i="1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H33" i="5" s="1"/>
  <c r="M33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K180" i="1"/>
  <c r="F44" i="4" s="1"/>
  <c r="I180" i="1"/>
  <c r="J180" i="1" s="1"/>
  <c r="K219" i="1"/>
  <c r="F84" i="4" s="1"/>
  <c r="I219" i="1"/>
  <c r="J219" i="1" s="1"/>
  <c r="I232" i="1"/>
  <c r="J232" i="1" s="1"/>
  <c r="K232" i="1"/>
  <c r="F95" i="4" s="1"/>
  <c r="I216" i="1"/>
  <c r="J216" i="1" s="1"/>
  <c r="K216" i="1"/>
  <c r="F81" i="4" s="1"/>
  <c r="K212" i="1"/>
  <c r="F77" i="4" s="1"/>
  <c r="I212" i="1"/>
  <c r="J212" i="1" s="1"/>
  <c r="I211" i="1"/>
  <c r="J211" i="1" s="1"/>
  <c r="K211" i="1"/>
  <c r="F76" i="4" s="1"/>
  <c r="I201" i="1"/>
  <c r="J201" i="1" s="1"/>
  <c r="K201" i="1"/>
  <c r="F68" i="4" s="1"/>
  <c r="K233" i="1"/>
  <c r="F96" i="4" s="1"/>
  <c r="I233" i="1"/>
  <c r="J233" i="1" s="1"/>
  <c r="K204" i="1"/>
  <c r="F69" i="4" s="1"/>
  <c r="K184" i="1"/>
  <c r="F48" i="4" s="1"/>
  <c r="I184" i="1"/>
  <c r="J184" i="1" s="1"/>
  <c r="K197" i="1"/>
  <c r="F59" i="4" s="1"/>
  <c r="I197" i="1"/>
  <c r="J197" i="1" s="1"/>
  <c r="K213" i="1"/>
  <c r="F78" i="4" s="1"/>
  <c r="I213" i="1"/>
  <c r="J213" i="1" s="1"/>
  <c r="I206" i="1"/>
  <c r="J206" i="1" s="1"/>
  <c r="K206" i="1"/>
  <c r="F71" i="4" s="1"/>
  <c r="K174" i="1"/>
  <c r="F38" i="4" s="1"/>
  <c r="I174" i="1"/>
  <c r="J174" i="1" s="1"/>
  <c r="I198" i="1"/>
  <c r="J198" i="1" s="1"/>
  <c r="K198" i="1"/>
  <c r="F60" i="4" s="1"/>
  <c r="I222" i="1"/>
  <c r="J222" i="1" s="1"/>
  <c r="K222" i="1"/>
  <c r="F87" i="4" s="1"/>
  <c r="I195" i="1"/>
  <c r="J195" i="1" s="1"/>
  <c r="K195" i="1"/>
  <c r="F57" i="4" s="1"/>
  <c r="I189" i="1"/>
  <c r="J189" i="1" s="1"/>
  <c r="K187" i="1"/>
  <c r="F51" i="4" s="1"/>
  <c r="I187" i="1"/>
  <c r="J187" i="1" s="1"/>
  <c r="I199" i="1"/>
  <c r="J199" i="1" s="1"/>
  <c r="K199" i="1"/>
  <c r="F61" i="4" s="1"/>
  <c r="I228" i="1"/>
  <c r="J228" i="1" s="1"/>
  <c r="K228" i="1"/>
  <c r="F91" i="4" s="1"/>
  <c r="K208" i="1"/>
  <c r="F73" i="4" s="1"/>
  <c r="K188" i="1"/>
  <c r="F52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C29" i="6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H71" i="5" s="1"/>
  <c r="M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H42" i="5" s="1"/>
  <c r="M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H66" i="5" s="1"/>
  <c r="M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H27" i="5" s="1"/>
  <c r="M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H32" i="5" s="1"/>
  <c r="M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H20" i="5" s="1"/>
  <c r="M20" i="5" s="1"/>
  <c r="D43" i="5"/>
  <c r="E43" i="5" s="1"/>
  <c r="F43" i="5" s="1"/>
  <c r="G43" i="5" s="1"/>
  <c r="D23" i="5"/>
  <c r="E23" i="5" s="1"/>
  <c r="F23" i="5" s="1"/>
  <c r="G23" i="5" s="1"/>
  <c r="H23" i="5" s="1"/>
  <c r="M23" i="5" s="1"/>
  <c r="D57" i="5"/>
  <c r="E57" i="5" s="1"/>
  <c r="F57" i="5" s="1"/>
  <c r="G57" i="5" s="1"/>
  <c r="D22" i="5"/>
  <c r="E22" i="5" s="1"/>
  <c r="F22" i="5" s="1"/>
  <c r="G22" i="5" s="1"/>
  <c r="H22" i="5" s="1"/>
  <c r="M22" i="5" s="1"/>
  <c r="D76" i="5"/>
  <c r="E76" i="5" s="1"/>
  <c r="F76" i="5" s="1"/>
  <c r="G76" i="5" s="1"/>
  <c r="D37" i="5"/>
  <c r="E37" i="5" s="1"/>
  <c r="F37" i="5" s="1"/>
  <c r="G37" i="5" s="1"/>
  <c r="H37" i="5" s="1"/>
  <c r="M37" i="5" s="1"/>
  <c r="D48" i="5"/>
  <c r="E48" i="5" s="1"/>
  <c r="F48" i="5" s="1"/>
  <c r="G48" i="5" s="1"/>
  <c r="D44" i="5"/>
  <c r="E44" i="5" s="1"/>
  <c r="F44" i="5" s="1"/>
  <c r="G44" i="5" s="1"/>
  <c r="H44" i="5" s="1"/>
  <c r="M44" i="5" s="1"/>
  <c r="B36" i="5"/>
  <c r="D25" i="5"/>
  <c r="E25" i="5" s="1"/>
  <c r="F25" i="5" s="1"/>
  <c r="G25" i="5" s="1"/>
  <c r="H25" i="5" s="1"/>
  <c r="M25" i="5" s="1"/>
  <c r="D24" i="5"/>
  <c r="E24" i="5" s="1"/>
  <c r="F24" i="5" s="1"/>
  <c r="G24" i="5" s="1"/>
  <c r="D62" i="5"/>
  <c r="E62" i="5" s="1"/>
  <c r="F62" i="5" s="1"/>
  <c r="G62" i="5" s="1"/>
  <c r="H62" i="5" s="1"/>
  <c r="M62" i="5" s="1"/>
  <c r="D19" i="5"/>
  <c r="E19" i="5" s="1"/>
  <c r="F19" i="5" s="1"/>
  <c r="G19" i="5" s="1"/>
  <c r="D54" i="5"/>
  <c r="E54" i="5" s="1"/>
  <c r="F54" i="5" s="1"/>
  <c r="G54" i="5" s="1"/>
  <c r="H54" i="5" s="1"/>
  <c r="M54" i="5" s="1"/>
  <c r="D61" i="5"/>
  <c r="E61" i="5" s="1"/>
  <c r="F61" i="5" s="1"/>
  <c r="G61" i="5" s="1"/>
  <c r="D67" i="5"/>
  <c r="E67" i="5" s="1"/>
  <c r="F67" i="5" s="1"/>
  <c r="G67" i="5" s="1"/>
  <c r="H67" i="5" s="1"/>
  <c r="M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49" i="1"/>
  <c r="J149" i="1" s="1"/>
  <c r="K149" i="1"/>
  <c r="D90" i="4" s="1"/>
  <c r="K108" i="1"/>
  <c r="D50" i="4" s="1"/>
  <c r="I108" i="1"/>
  <c r="J108" i="1" s="1"/>
  <c r="I137" i="1"/>
  <c r="J137" i="1" s="1"/>
  <c r="I139" i="1"/>
  <c r="J139" i="1" s="1"/>
  <c r="K140" i="1"/>
  <c r="D83" i="4" s="1"/>
  <c r="I140" i="1"/>
  <c r="J140" i="1" s="1"/>
  <c r="K103" i="1"/>
  <c r="D45" i="4" s="1"/>
  <c r="I103" i="1"/>
  <c r="J103" i="1" s="1"/>
  <c r="K116" i="1"/>
  <c r="D56" i="4" s="1"/>
  <c r="I116" i="1"/>
  <c r="J116" i="1" s="1"/>
  <c r="I127" i="1"/>
  <c r="J127" i="1" s="1"/>
  <c r="K127" i="1"/>
  <c r="D70" i="4" s="1"/>
  <c r="I150" i="1"/>
  <c r="J150" i="1" s="1"/>
  <c r="K150" i="1"/>
  <c r="D91" i="4" s="1"/>
  <c r="I144" i="1"/>
  <c r="J144" i="1" s="1"/>
  <c r="K144" i="1"/>
  <c r="D87" i="4" s="1"/>
  <c r="I117" i="1"/>
  <c r="J117" i="1" s="1"/>
  <c r="K117" i="1"/>
  <c r="D57" i="4" s="1"/>
  <c r="I119" i="1"/>
  <c r="J119" i="1" s="1"/>
  <c r="I151" i="1"/>
  <c r="J151" i="1" s="1"/>
  <c r="I105" i="1"/>
  <c r="J105" i="1" s="1"/>
  <c r="K142" i="1"/>
  <c r="D85" i="4" s="1"/>
  <c r="I142" i="1"/>
  <c r="J142" i="1" s="1"/>
  <c r="I115" i="1"/>
  <c r="J115" i="1" s="1"/>
  <c r="K153" i="1"/>
  <c r="D94" i="4" s="1"/>
  <c r="K126" i="1"/>
  <c r="D69" i="4" s="1"/>
  <c r="I136" i="1"/>
  <c r="J136" i="1" s="1"/>
  <c r="I121" i="1"/>
  <c r="J121" i="1" s="1"/>
  <c r="K141" i="1"/>
  <c r="D84" i="4" s="1"/>
  <c r="K122" i="1"/>
  <c r="D62" i="4" s="1"/>
  <c r="I155" i="1"/>
  <c r="J155" i="1" s="1"/>
  <c r="I112" i="1"/>
  <c r="J112" i="1" s="1"/>
  <c r="I96" i="1"/>
  <c r="J96" i="1" s="1"/>
  <c r="I98" i="1"/>
  <c r="J98" i="1" s="1"/>
  <c r="K118" i="1"/>
  <c r="D58" i="4" s="1"/>
  <c r="K134" i="1"/>
  <c r="D77" i="4" s="1"/>
  <c r="K128" i="1"/>
  <c r="D71" i="4" s="1"/>
  <c r="I146" i="1"/>
  <c r="J146" i="1" s="1"/>
  <c r="K107" i="1"/>
  <c r="D49" i="4" s="1"/>
  <c r="K133" i="1"/>
  <c r="D76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2" i="1"/>
  <c r="J52" i="1" s="1"/>
  <c r="K9" i="1"/>
  <c r="G20" i="1"/>
  <c r="H20" i="1" s="1"/>
  <c r="K20" i="1" s="1"/>
  <c r="C41" i="4" s="1"/>
  <c r="E41" i="4" s="1"/>
  <c r="K11" i="1"/>
  <c r="K38" i="1"/>
  <c r="C57" i="4" s="1"/>
  <c r="E57" i="4" s="1"/>
  <c r="K22" i="1"/>
  <c r="C43" i="4" s="1"/>
  <c r="E43" i="4" s="1"/>
  <c r="I22" i="1"/>
  <c r="J22" i="1" s="1"/>
  <c r="K66" i="1"/>
  <c r="C88" i="4" s="1"/>
  <c r="E88" i="4" s="1"/>
  <c r="I66" i="1"/>
  <c r="J66" i="1" s="1"/>
  <c r="K48" i="1"/>
  <c r="C70" i="4" s="1"/>
  <c r="E70" i="4" s="1"/>
  <c r="I56" i="1"/>
  <c r="J56" i="1" s="1"/>
  <c r="I19" i="1"/>
  <c r="J19" i="1" s="1"/>
  <c r="K19" i="1"/>
  <c r="C40" i="4" s="1"/>
  <c r="E40" i="4" s="1"/>
  <c r="K63" i="1"/>
  <c r="C85" i="4" s="1"/>
  <c r="E85" i="4" s="1"/>
  <c r="K39" i="1"/>
  <c r="C58" i="4" s="1"/>
  <c r="E58" i="4" s="1"/>
  <c r="I57" i="1"/>
  <c r="J57" i="1" s="1"/>
  <c r="K70" i="1"/>
  <c r="C90" i="4" s="1"/>
  <c r="E90" i="4" s="1"/>
  <c r="I47" i="1"/>
  <c r="J47" i="1" s="1"/>
  <c r="K58" i="1"/>
  <c r="C80" i="4" s="1"/>
  <c r="E80" i="4" s="1"/>
  <c r="I26" i="1"/>
  <c r="J26" i="1" s="1"/>
  <c r="K26" i="1"/>
  <c r="C47" i="4" s="1"/>
  <c r="E47" i="4" s="1"/>
  <c r="K75" i="1"/>
  <c r="C95" i="4" s="1"/>
  <c r="E95" i="4" s="1"/>
  <c r="I54" i="1"/>
  <c r="J54" i="1" s="1"/>
  <c r="I32" i="1"/>
  <c r="J32" i="1" s="1"/>
  <c r="K32" i="1"/>
  <c r="C53" i="4" s="1"/>
  <c r="E53" i="4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H72" i="5" l="1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H52" i="5"/>
  <c r="M52" i="5" s="1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74" i="6"/>
  <c r="C73" i="6"/>
  <c r="C53" i="6"/>
  <c r="C38" i="6"/>
  <c r="C80" i="6"/>
  <c r="C75" i="6"/>
  <c r="C59" i="6"/>
  <c r="C34" i="6"/>
  <c r="C32" i="6"/>
  <c r="C44" i="6"/>
  <c r="C39" i="6"/>
  <c r="C79" i="6"/>
  <c r="C52" i="6"/>
  <c r="C82" i="6"/>
  <c r="C86" i="6"/>
  <c r="C45" i="6"/>
  <c r="C41" i="6"/>
  <c r="C60" i="6"/>
  <c r="C85" i="6"/>
  <c r="C63" i="6"/>
  <c r="C67" i="6"/>
  <c r="C37" i="6"/>
  <c r="C47" i="6"/>
  <c r="C35" i="6"/>
  <c r="C84" i="6"/>
  <c r="C30" i="6"/>
  <c r="C46" i="6"/>
  <c r="C83" i="6"/>
  <c r="C33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C38" i="4" s="1"/>
  <c r="E38" i="4" s="1"/>
  <c r="I17" i="1"/>
  <c r="J17" i="1" s="1"/>
  <c r="I59" i="1"/>
  <c r="J59" i="1" s="1"/>
  <c r="K59" i="1"/>
  <c r="C81" i="4" s="1"/>
  <c r="E81" i="4" s="1"/>
  <c r="C43" i="6" l="1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<sst xmlns="http://schemas.openxmlformats.org/spreadsheetml/2006/main" count="690" uniqueCount="194">
  <si>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</si>
  <si>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</si>
  <si>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</si>
  <si>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</si>
  <si>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</si>
  <si>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</si>
  <si>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</si>
  <si>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</si>
  <si>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</si>
  <si>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</si>
  <si>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</si>
  <si>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</si>
  <si>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</si>
  <si>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</si>
  <si>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</si>
  <si>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</si>
  <si>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</si>
  <si>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</si>
  <si>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</si>
  <si>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</si>
  <si>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</si>
  <si>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</si>
  <si>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</si>
  <si>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</si>
  <si>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</si>
  <si>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</si>
  <si>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</si>
  <si>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</si>
  <si>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</si>
  <si>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</si>
  <si>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</si>
  <si>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</si>
  <si>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</si>
  <si>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</si>
  <si>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</si>
  <si>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</si>
  <si>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</si>
  <si>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</si>
  <si>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</si>
  <si>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</si>
  <si>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</si>
  <si>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</si>
  <si>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</si>
  <si>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</si>
  <si>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</si>
  <si>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</si>
  <si>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</si>
  <si>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</si>
  <si>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</si>
  <si>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</si>
  <si>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</si>
  <si>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</si>
  <si>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</si>
  <si>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</si>
  <si>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</si>
  <si>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</si>
  <si>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</si>
  <si>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</si>
  <si>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</si>
  <si>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</si>
  <si>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</si>
  <si>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</si>
  <si>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</si>
  <si>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</si>
  <si>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</si>
  <si>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</si>
  <si>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</si>
  <si>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</si>
  <si>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</si>
  <si>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</si>
  <si>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</si>
  <si>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</si>
  <si>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</si>
  <si>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</si>
  <si>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</si>
  <si>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</si>
  <si>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</si>
  <si>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</si>
  <si>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</si>
  <si>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</si>
  <si>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</si>
  <si>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</si>
  <si>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</si>
  <si>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</si>
  <si>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</si>
  <si>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</si>
  <si>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</si>
  <si>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</si>
  <si>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</si>
  <si>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</si>
  <si>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</si>
  <si>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</si>
  <si>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</si>
  <si>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</si>
  <si>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</si>
  <si>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</si>
  <si>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</si>
  <si>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</si>
  <si>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</si>
  <si>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</si>
  <si>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</si>
  <si>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</si>
  <si>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</si>
  <si>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</si>
  <si>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</si>
  <si>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</si>
  <si>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</si>
  <si>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</si>
  <si>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</si>
  <si>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</si>
  <si>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</si>
  <si>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</si>
  <si>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</si>
  <si>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</si>
  <si>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</si>
  <si>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</si>
  <si>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</si>
  <si>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</si>
  <si>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</si>
  <si>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</si>
  <si>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</si>
  <si>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</si>
  <si>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</si>
  <si>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</si>
  <si>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</si>
  <si>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</si>
  <si>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</si>
  <si>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</si>
  <si>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</si>
  <si>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</si>
  <si>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</si>
  <si>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</si>
  <si>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</si>
  <si>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</si>
  <si>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</si>
  <si>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</si>
  <si>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</si>
  <si>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</si>
  <si>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</si>
  <si>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</si>
  <si>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</si>
  <si>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</si>
  <si>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</si>
  <si>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</si>
  <si>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</si>
  <si>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</si>
  <si>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</si>
  <si>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</si>
  <si>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</si>
  <si>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</si>
  <si>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</si>
  <si>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</si>
  <si>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</si>
  <si>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</si>
  <si>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</si>
  <si>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</si>
  <si>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</si>
  <si>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</si>
  <si>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</si>
  <si>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</si>
  <si>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</si>
  <si>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</si>
  <si>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</si>
  <si>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</si>
  <si>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</si>
  <si>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</si>
  <si>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</si>
  <si>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</si>
  <si>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</si>
  <si>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</si>
  <si>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</si>
  <si>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</si>
  <si>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</si>
  <si>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</si>
  <si>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</si>
  <si>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</si>
  <si>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</si>
  <si>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</si>
  <si>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</si>
  <si>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</si>
  <si>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</si>
  <si>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</si>
  <si>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</si>
  <si>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</si>
  <si>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</si>
  <si>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</si>
  <si>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</si>
  <si>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</si>
  <si>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</si>
  <si>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</si>
  <si>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EFFECTIVE 03 June 2015</t>
  </si>
  <si>
    <t>be sold at any place in South Africa is R1006.0 per litre,</t>
  </si>
  <si>
    <t>These Regulations will come into operation at 00h01 on 03 June 2015.</t>
  </si>
  <si>
    <t>These Regulations will come into operation at 00h01 on 03 June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</si>
</sst>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 * #,##0.00_ ;_ * \-#,##0.00_ ;_ * &quot;-&quot;??_ ;_ @_ 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b/>
      <sz val="10"/>
      <color theme="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5" fontId="29" fillId="3" borderId="12" xfId="0" applyFont="1" applyFill="1" applyBorder="1" applyAlignment="1" applyProtection="1">
      <alignment horizontal="center"/>
      <protection locked="0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03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30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No.R.370 of 05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44" zoomScaleNormal="100" workbookViewId="0">
      <selection activeCell="K4" sqref="K4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7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E89</f>
        <v>1514.7840000000001</v>
      </c>
      <c r="C17" s="287">
        <v>37.119999999999997</v>
      </c>
      <c r="D17" s="285">
        <f>ROUND(SUM($B$17,C17),3)</f>
        <v>1551.904</v>
      </c>
      <c r="E17" s="285">
        <f>ROUND(D17+(D17*$E$15),3)</f>
        <v>1784.69</v>
      </c>
      <c r="F17" s="285">
        <f>ROUND(E17+(E17*$F$15),3)</f>
        <v>2034.547</v>
      </c>
      <c r="G17" s="285">
        <f>ROUND(F17,0)</f>
        <v>2035</v>
      </c>
      <c r="H17" s="289">
        <f>G17</f>
        <v>2035</v>
      </c>
      <c r="I17" s="254"/>
      <c r="L17" s="351">
        <v>1939</v>
      </c>
      <c r="M17" s="339">
        <f>H17-L17</f>
        <v>96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1560.0039999999999</v>
      </c>
      <c r="E18" s="286">
        <f t="shared" ref="E18:E33" si="1">ROUND(D18+(D18*$E$15),3)</f>
        <v>1794.0050000000001</v>
      </c>
      <c r="F18" s="286">
        <f t="shared" ref="F18:F32" si="2">ROUND(E18+(E18*$F$15),3)</f>
        <v>2045.1659999999999</v>
      </c>
      <c r="G18" s="286">
        <f t="shared" ref="G18:G33" si="3">ROUND(F18,0)</f>
        <v>2045</v>
      </c>
      <c r="H18" s="290">
        <f t="shared" ref="H18:H33" si="4">IF(G18-L18=$H$17-$L$17,G18,IF(G18-L18&lt;$G$17-$L$17,G18+1,IF(G18-L18&gt;$G$17-$L$17,G18-1,FALSE)))</f>
        <v>2046</v>
      </c>
      <c r="I18" s="254"/>
      <c r="L18" s="352">
        <v>1950</v>
      </c>
      <c r="M18" s="340">
        <f t="shared" ref="M18:M76" si="5">H18-L18</f>
        <v>96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1566.0340000000001</v>
      </c>
      <c r="E19" s="286">
        <f t="shared" si="1"/>
        <v>1800.9390000000001</v>
      </c>
      <c r="F19" s="286">
        <f t="shared" si="2"/>
        <v>2053.0700000000002</v>
      </c>
      <c r="G19" s="286">
        <f t="shared" si="3"/>
        <v>2053</v>
      </c>
      <c r="H19" s="290">
        <f t="shared" si="4"/>
        <v>2054</v>
      </c>
      <c r="I19" s="254"/>
      <c r="L19" s="352">
        <v>1958</v>
      </c>
      <c r="M19" s="340">
        <f t="shared" si="5"/>
        <v>96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1576.4639999999999</v>
      </c>
      <c r="E20" s="286">
        <f t="shared" si="1"/>
        <v>1812.934</v>
      </c>
      <c r="F20" s="286">
        <f t="shared" si="2"/>
        <v>2066.7449999999999</v>
      </c>
      <c r="G20" s="286">
        <f t="shared" si="3"/>
        <v>2067</v>
      </c>
      <c r="H20" s="290">
        <f t="shared" si="4"/>
        <v>2068</v>
      </c>
      <c r="I20" s="254"/>
      <c r="L20" s="352">
        <v>1972</v>
      </c>
      <c r="M20" s="340">
        <f t="shared" si="5"/>
        <v>96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1590.5740000000001</v>
      </c>
      <c r="E21" s="286">
        <f t="shared" si="1"/>
        <v>1829.16</v>
      </c>
      <c r="F21" s="286">
        <f t="shared" si="2"/>
        <v>2085.2420000000002</v>
      </c>
      <c r="G21" s="286">
        <f t="shared" si="3"/>
        <v>2085</v>
      </c>
      <c r="H21" s="290">
        <f t="shared" si="4"/>
        <v>2086</v>
      </c>
      <c r="I21" s="254"/>
      <c r="L21" s="352">
        <v>1990</v>
      </c>
      <c r="M21" s="340">
        <f t="shared" si="5"/>
        <v>96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1609.5440000000001</v>
      </c>
      <c r="E22" s="286">
        <f t="shared" si="1"/>
        <v>1850.9760000000001</v>
      </c>
      <c r="F22" s="286">
        <f t="shared" si="2"/>
        <v>2110.1129999999998</v>
      </c>
      <c r="G22" s="286">
        <f t="shared" si="3"/>
        <v>2110</v>
      </c>
      <c r="H22" s="290">
        <f t="shared" si="4"/>
        <v>2111</v>
      </c>
      <c r="I22" s="254"/>
      <c r="L22" s="352">
        <v>2015</v>
      </c>
      <c r="M22" s="340">
        <f t="shared" si="5"/>
        <v>96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1625.454</v>
      </c>
      <c r="E23" s="286">
        <f t="shared" si="1"/>
        <v>1869.2719999999999</v>
      </c>
      <c r="F23" s="286">
        <f t="shared" si="2"/>
        <v>2130.9699999999998</v>
      </c>
      <c r="G23" s="286">
        <f t="shared" si="3"/>
        <v>2131</v>
      </c>
      <c r="H23" s="290">
        <f t="shared" si="4"/>
        <v>2132</v>
      </c>
      <c r="I23" s="254"/>
      <c r="L23" s="352">
        <v>2036</v>
      </c>
      <c r="M23" s="340">
        <f t="shared" si="5"/>
        <v>96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1658.7239999999999</v>
      </c>
      <c r="E24" s="286">
        <f t="shared" si="1"/>
        <v>1907.5329999999999</v>
      </c>
      <c r="F24" s="286">
        <f t="shared" si="2"/>
        <v>2174.5880000000002</v>
      </c>
      <c r="G24" s="286">
        <f t="shared" si="3"/>
        <v>2175</v>
      </c>
      <c r="H24" s="290">
        <f t="shared" si="4"/>
        <v>2175</v>
      </c>
      <c r="I24" s="254"/>
      <c r="L24" s="352">
        <v>2079</v>
      </c>
      <c r="M24" s="340">
        <f t="shared" si="5"/>
        <v>96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1689.2439999999999</v>
      </c>
      <c r="E25" s="286">
        <f t="shared" si="1"/>
        <v>1942.6310000000001</v>
      </c>
      <c r="F25" s="286">
        <f t="shared" si="2"/>
        <v>2214.5990000000002</v>
      </c>
      <c r="G25" s="286">
        <f t="shared" si="3"/>
        <v>2215</v>
      </c>
      <c r="H25" s="290">
        <f t="shared" si="4"/>
        <v>2215</v>
      </c>
      <c r="I25" s="254"/>
      <c r="L25" s="352">
        <v>2119</v>
      </c>
      <c r="M25" s="340">
        <f t="shared" si="5"/>
        <v>96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1716.674</v>
      </c>
      <c r="E26" s="286">
        <f t="shared" si="1"/>
        <v>1974.175</v>
      </c>
      <c r="F26" s="286">
        <f t="shared" si="2"/>
        <v>2250.56</v>
      </c>
      <c r="G26" s="286">
        <f t="shared" si="3"/>
        <v>2251</v>
      </c>
      <c r="H26" s="290">
        <f t="shared" si="4"/>
        <v>2251</v>
      </c>
      <c r="I26" s="254"/>
      <c r="L26" s="352">
        <v>2155</v>
      </c>
      <c r="M26" s="340">
        <f t="shared" si="5"/>
        <v>96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1744.104</v>
      </c>
      <c r="E27" s="286">
        <f>ROUND(D27+(D27*$E$15),3)</f>
        <v>2005.72</v>
      </c>
      <c r="F27" s="286">
        <f t="shared" si="2"/>
        <v>2286.5210000000002</v>
      </c>
      <c r="G27" s="286">
        <f t="shared" si="3"/>
        <v>2287</v>
      </c>
      <c r="H27" s="290">
        <f t="shared" si="4"/>
        <v>2287</v>
      </c>
      <c r="I27" s="254"/>
      <c r="L27" s="352">
        <v>2191</v>
      </c>
      <c r="M27" s="340">
        <f t="shared" si="5"/>
        <v>96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1846.0440000000001</v>
      </c>
      <c r="E28" s="286">
        <f t="shared" si="1"/>
        <v>2122.951</v>
      </c>
      <c r="F28" s="286">
        <f t="shared" si="2"/>
        <v>2420.1640000000002</v>
      </c>
      <c r="G28" s="286">
        <f t="shared" si="3"/>
        <v>2420</v>
      </c>
      <c r="H28" s="290">
        <f t="shared" si="4"/>
        <v>2421</v>
      </c>
      <c r="I28" s="254"/>
      <c r="L28" s="352">
        <v>2325</v>
      </c>
      <c r="M28" s="340">
        <f t="shared" si="5"/>
        <v>96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1728.634</v>
      </c>
      <c r="E29" s="286">
        <f t="shared" si="1"/>
        <v>1987.9290000000001</v>
      </c>
      <c r="F29" s="286">
        <f t="shared" si="2"/>
        <v>2266.239</v>
      </c>
      <c r="G29" s="286">
        <f t="shared" si="3"/>
        <v>2266</v>
      </c>
      <c r="H29" s="290">
        <f t="shared" si="4"/>
        <v>2267</v>
      </c>
      <c r="I29" s="254"/>
      <c r="L29" s="352">
        <v>2171</v>
      </c>
      <c r="M29" s="340">
        <f t="shared" si="5"/>
        <v>96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1776.0540000000001</v>
      </c>
      <c r="E30" s="286">
        <f t="shared" si="1"/>
        <v>2042.462</v>
      </c>
      <c r="F30" s="286">
        <f t="shared" si="2"/>
        <v>2328.4070000000002</v>
      </c>
      <c r="G30" s="286">
        <f t="shared" si="3"/>
        <v>2328</v>
      </c>
      <c r="H30" s="290">
        <f t="shared" si="4"/>
        <v>2329</v>
      </c>
      <c r="I30" s="254"/>
      <c r="L30" s="352">
        <v>2233</v>
      </c>
      <c r="M30" s="340">
        <f t="shared" si="5"/>
        <v>96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1769.3340000000001</v>
      </c>
      <c r="E31" s="286">
        <f t="shared" si="1"/>
        <v>2034.7339999999999</v>
      </c>
      <c r="F31" s="286">
        <f t="shared" si="2"/>
        <v>2319.5970000000002</v>
      </c>
      <c r="G31" s="286">
        <f t="shared" si="3"/>
        <v>2320</v>
      </c>
      <c r="H31" s="290">
        <f t="shared" si="4"/>
        <v>2320</v>
      </c>
      <c r="I31" s="254"/>
      <c r="L31" s="352">
        <v>2224</v>
      </c>
      <c r="M31" s="340">
        <f t="shared" si="5"/>
        <v>96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1625.454</v>
      </c>
      <c r="E32" s="286">
        <f t="shared" si="1"/>
        <v>1869.2719999999999</v>
      </c>
      <c r="F32" s="286">
        <f t="shared" si="2"/>
        <v>2130.9699999999998</v>
      </c>
      <c r="G32" s="286">
        <f t="shared" si="3"/>
        <v>2131</v>
      </c>
      <c r="H32" s="290">
        <f t="shared" si="4"/>
        <v>2132</v>
      </c>
      <c r="I32" s="254"/>
      <c r="K32" s="187"/>
      <c r="L32" s="352">
        <v>2036</v>
      </c>
      <c r="M32" s="340">
        <f t="shared" si="5"/>
        <v>96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1769.3340000000001</v>
      </c>
      <c r="E33" s="286">
        <f t="shared" si="1"/>
        <v>2034.7339999999999</v>
      </c>
      <c r="F33" s="286">
        <f>ROUND(E33+(E33*$F$15),3)</f>
        <v>2319.5970000000002</v>
      </c>
      <c r="G33" s="286">
        <f t="shared" si="3"/>
        <v>2320</v>
      </c>
      <c r="H33" s="290">
        <f t="shared" si="4"/>
        <v>2320</v>
      </c>
      <c r="I33" s="254"/>
      <c r="K33" s="187"/>
      <c r="L33" s="352">
        <v>2224</v>
      </c>
      <c r="M33" s="340">
        <f t="shared" si="5"/>
        <v>96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1514.7840000000001</v>
      </c>
      <c r="C36" s="288">
        <v>63.29</v>
      </c>
      <c r="D36" s="286">
        <f t="shared" ref="D36:D44" si="6">ROUND(SUM($B$17,C36),3)</f>
        <v>1578.0740000000001</v>
      </c>
      <c r="E36" s="286">
        <f t="shared" ref="E36:E44" si="7">ROUND(D36+(D36*$E$15),3)</f>
        <v>1814.7850000000001</v>
      </c>
      <c r="F36" s="286">
        <f t="shared" ref="F36:F44" si="8">ROUND(E36+(E36*$F$15),3)</f>
        <v>2068.855</v>
      </c>
      <c r="G36" s="286">
        <f t="shared" ref="G36:G44" si="9">ROUND(F36,0)</f>
        <v>2069</v>
      </c>
      <c r="H36" s="290">
        <f t="shared" ref="H36:H44" si="10">IF(G36-L36=$H$17-$L$17,G36,IF(G36-L36&lt;$G$17-$L$17,G36+1,IF(G36-L36&gt;$G$17-$L$17,G36-1,FALSE)))</f>
        <v>2070</v>
      </c>
      <c r="I36" s="254"/>
      <c r="K36" s="187"/>
      <c r="L36" s="352">
        <v>1974</v>
      </c>
      <c r="M36" s="340">
        <f t="shared" si="5"/>
        <v>96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1595.944</v>
      </c>
      <c r="E37" s="286">
        <f t="shared" si="7"/>
        <v>1835.336</v>
      </c>
      <c r="F37" s="286">
        <f t="shared" si="8"/>
        <v>2092.2829999999999</v>
      </c>
      <c r="G37" s="286">
        <f t="shared" si="9"/>
        <v>2092</v>
      </c>
      <c r="H37" s="290">
        <f t="shared" si="10"/>
        <v>2093</v>
      </c>
      <c r="I37" s="254"/>
      <c r="K37" s="187"/>
      <c r="L37" s="352">
        <v>1997</v>
      </c>
      <c r="M37" s="340">
        <f t="shared" si="5"/>
        <v>96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1588.374</v>
      </c>
      <c r="E38" s="286">
        <f t="shared" si="7"/>
        <v>1826.63</v>
      </c>
      <c r="F38" s="286">
        <f t="shared" si="8"/>
        <v>2082.3580000000002</v>
      </c>
      <c r="G38" s="286">
        <f t="shared" si="9"/>
        <v>2082</v>
      </c>
      <c r="H38" s="290">
        <f t="shared" si="10"/>
        <v>2083</v>
      </c>
      <c r="I38" s="254"/>
      <c r="K38" s="187"/>
      <c r="L38" s="352">
        <v>1987</v>
      </c>
      <c r="M38" s="340">
        <f t="shared" si="5"/>
        <v>96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1598.2239999999999</v>
      </c>
      <c r="E39" s="286">
        <f t="shared" si="7"/>
        <v>1837.9580000000001</v>
      </c>
      <c r="F39" s="286">
        <f t="shared" si="8"/>
        <v>2095.2719999999999</v>
      </c>
      <c r="G39" s="286">
        <f t="shared" si="9"/>
        <v>2095</v>
      </c>
      <c r="H39" s="290">
        <f t="shared" si="10"/>
        <v>2096</v>
      </c>
      <c r="I39" s="254"/>
      <c r="K39" s="187"/>
      <c r="L39" s="352">
        <v>2000</v>
      </c>
      <c r="M39" s="340">
        <f t="shared" si="5"/>
        <v>96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1622.4739999999999</v>
      </c>
      <c r="E40" s="286">
        <f t="shared" si="7"/>
        <v>1865.845</v>
      </c>
      <c r="F40" s="286">
        <f t="shared" si="8"/>
        <v>2127.0630000000001</v>
      </c>
      <c r="G40" s="286">
        <f t="shared" si="9"/>
        <v>2127</v>
      </c>
      <c r="H40" s="290">
        <f t="shared" si="10"/>
        <v>2128</v>
      </c>
      <c r="I40" s="254"/>
      <c r="K40" s="187"/>
      <c r="L40" s="352">
        <v>2032</v>
      </c>
      <c r="M40" s="340">
        <f t="shared" si="5"/>
        <v>96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1615.7940000000001</v>
      </c>
      <c r="E41" s="286">
        <f t="shared" si="7"/>
        <v>1858.163</v>
      </c>
      <c r="F41" s="286">
        <f t="shared" si="8"/>
        <v>2118.306</v>
      </c>
      <c r="G41" s="286">
        <f t="shared" si="9"/>
        <v>2118</v>
      </c>
      <c r="H41" s="290">
        <f t="shared" si="10"/>
        <v>2119</v>
      </c>
      <c r="I41" s="254"/>
      <c r="K41" s="187"/>
      <c r="L41" s="352">
        <v>2023</v>
      </c>
      <c r="M41" s="340">
        <f t="shared" si="5"/>
        <v>96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1634.0340000000001</v>
      </c>
      <c r="E42" s="286">
        <f t="shared" si="7"/>
        <v>1879.1389999999999</v>
      </c>
      <c r="F42" s="286">
        <f t="shared" si="8"/>
        <v>2142.2179999999998</v>
      </c>
      <c r="G42" s="286">
        <f t="shared" si="9"/>
        <v>2142</v>
      </c>
      <c r="H42" s="290">
        <f t="shared" si="10"/>
        <v>2143</v>
      </c>
      <c r="I42" s="254"/>
      <c r="K42" s="187"/>
      <c r="L42" s="352">
        <v>2047</v>
      </c>
      <c r="M42" s="340">
        <f t="shared" si="5"/>
        <v>96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1644.7840000000001</v>
      </c>
      <c r="E43" s="286">
        <f t="shared" si="7"/>
        <v>1891.502</v>
      </c>
      <c r="F43" s="286">
        <f t="shared" si="8"/>
        <v>2156.3119999999999</v>
      </c>
      <c r="G43" s="286">
        <f t="shared" si="9"/>
        <v>2156</v>
      </c>
      <c r="H43" s="290">
        <f t="shared" si="10"/>
        <v>2157</v>
      </c>
      <c r="I43" s="254"/>
      <c r="K43" s="187"/>
      <c r="L43" s="352">
        <v>2061</v>
      </c>
      <c r="M43" s="340">
        <f t="shared" si="5"/>
        <v>96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1655.184</v>
      </c>
      <c r="E44" s="286">
        <f t="shared" si="7"/>
        <v>1903.462</v>
      </c>
      <c r="F44" s="286">
        <f t="shared" si="8"/>
        <v>2169.9470000000001</v>
      </c>
      <c r="G44" s="286">
        <f t="shared" si="9"/>
        <v>2170</v>
      </c>
      <c r="H44" s="290">
        <f t="shared" si="10"/>
        <v>2171</v>
      </c>
      <c r="I44" s="254"/>
      <c r="K44" s="187"/>
      <c r="L44" s="352">
        <v>2075</v>
      </c>
      <c r="M44" s="340">
        <f t="shared" si="5"/>
        <v>96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1609.944</v>
      </c>
      <c r="E47" s="286">
        <f t="shared" ref="E47:E67" si="12">ROUND(D47+(D47*$E$15),3)</f>
        <v>1851.4359999999999</v>
      </c>
      <c r="F47" s="286">
        <f t="shared" ref="F47:F67" si="13">ROUND(E47+(E47*$F$15),3)</f>
        <v>2110.6370000000002</v>
      </c>
      <c r="G47" s="286">
        <f t="shared" ref="G47:G67" si="14">ROUND(F47,0)</f>
        <v>2111</v>
      </c>
      <c r="H47" s="290">
        <f t="shared" ref="H47:H67" si="15">IF(G47-L47=$H$17-$L$17,G47,IF(G47-L47&lt;$G$17-$L$17,G47+1,IF(G47-L47&gt;$G$17-$L$17,G47-1,FALSE)))</f>
        <v>2112</v>
      </c>
      <c r="I47" s="362"/>
      <c r="K47" s="187"/>
      <c r="L47" s="352">
        <v>2016</v>
      </c>
      <c r="M47" s="340">
        <f t="shared" si="5"/>
        <v>96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1618.634</v>
      </c>
      <c r="E48" s="286">
        <f t="shared" si="12"/>
        <v>1861.4290000000001</v>
      </c>
      <c r="F48" s="286">
        <f t="shared" si="13"/>
        <v>2122.029</v>
      </c>
      <c r="G48" s="286">
        <f t="shared" si="14"/>
        <v>2122</v>
      </c>
      <c r="H48" s="290">
        <f t="shared" si="15"/>
        <v>2123</v>
      </c>
      <c r="I48" s="362"/>
      <c r="K48" s="187"/>
      <c r="L48" s="352">
        <v>2027</v>
      </c>
      <c r="M48" s="340">
        <f t="shared" si="5"/>
        <v>96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1642.194</v>
      </c>
      <c r="E49" s="286">
        <f t="shared" si="12"/>
        <v>1888.5229999999999</v>
      </c>
      <c r="F49" s="286">
        <f t="shared" si="13"/>
        <v>2152.9160000000002</v>
      </c>
      <c r="G49" s="286">
        <f t="shared" si="14"/>
        <v>2153</v>
      </c>
      <c r="H49" s="290">
        <f t="shared" si="15"/>
        <v>2154</v>
      </c>
      <c r="I49" s="362"/>
      <c r="K49" s="187"/>
      <c r="L49" s="352">
        <v>2058</v>
      </c>
      <c r="M49" s="340">
        <f t="shared" si="5"/>
        <v>96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1669.9939999999999</v>
      </c>
      <c r="E50" s="286">
        <f t="shared" si="12"/>
        <v>1920.4929999999999</v>
      </c>
      <c r="F50" s="286">
        <f t="shared" si="13"/>
        <v>2189.3620000000001</v>
      </c>
      <c r="G50" s="286">
        <f t="shared" si="14"/>
        <v>2189</v>
      </c>
      <c r="H50" s="290">
        <f t="shared" si="15"/>
        <v>2190</v>
      </c>
      <c r="I50" s="362"/>
      <c r="J50" s="104"/>
      <c r="K50" s="187"/>
      <c r="L50" s="352">
        <v>2094</v>
      </c>
      <c r="M50" s="344">
        <f t="shared" si="5"/>
        <v>96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1690.7439999999999</v>
      </c>
      <c r="E51" s="291">
        <f t="shared" si="12"/>
        <v>1944.356</v>
      </c>
      <c r="F51" s="291">
        <f t="shared" si="13"/>
        <v>2216.5659999999998</v>
      </c>
      <c r="G51" s="291">
        <f t="shared" si="14"/>
        <v>2217</v>
      </c>
      <c r="H51" s="348">
        <f t="shared" si="15"/>
        <v>2217</v>
      </c>
      <c r="I51" s="362"/>
      <c r="J51" s="104"/>
      <c r="K51" s="187"/>
      <c r="L51" s="351">
        <v>2121</v>
      </c>
      <c r="M51" s="345">
        <f t="shared" si="5"/>
        <v>96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1715.5340000000001</v>
      </c>
      <c r="E52" s="286">
        <f t="shared" si="12"/>
        <v>1972.864</v>
      </c>
      <c r="F52" s="286">
        <f t="shared" si="13"/>
        <v>2249.0650000000001</v>
      </c>
      <c r="G52" s="286">
        <f t="shared" si="14"/>
        <v>2249</v>
      </c>
      <c r="H52" s="290">
        <f t="shared" si="15"/>
        <v>2250</v>
      </c>
      <c r="I52" s="362"/>
      <c r="J52" s="104"/>
      <c r="K52" s="187"/>
      <c r="L52" s="352">
        <v>2154</v>
      </c>
      <c r="M52" s="346">
        <f t="shared" si="5"/>
        <v>96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1734.2940000000001</v>
      </c>
      <c r="E53" s="286">
        <f t="shared" si="12"/>
        <v>1994.4380000000001</v>
      </c>
      <c r="F53" s="286">
        <f t="shared" si="13"/>
        <v>2273.6590000000001</v>
      </c>
      <c r="G53" s="286">
        <f t="shared" si="14"/>
        <v>2274</v>
      </c>
      <c r="H53" s="290">
        <f t="shared" si="15"/>
        <v>2275</v>
      </c>
      <c r="I53" s="362"/>
      <c r="K53" s="187"/>
      <c r="L53" s="352">
        <v>2179</v>
      </c>
      <c r="M53" s="340">
        <f t="shared" si="5"/>
        <v>96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1770.4739999999999</v>
      </c>
      <c r="E54" s="286">
        <f t="shared" si="12"/>
        <v>2036.0450000000001</v>
      </c>
      <c r="F54" s="286">
        <f t="shared" si="13"/>
        <v>2321.0909999999999</v>
      </c>
      <c r="G54" s="286">
        <f t="shared" si="14"/>
        <v>2321</v>
      </c>
      <c r="H54" s="290">
        <f t="shared" si="15"/>
        <v>2322</v>
      </c>
      <c r="I54" s="362"/>
      <c r="K54" s="187"/>
      <c r="L54" s="352">
        <v>2226</v>
      </c>
      <c r="M54" s="340">
        <f t="shared" si="5"/>
        <v>96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1784.8340000000001</v>
      </c>
      <c r="E55" s="286">
        <f t="shared" si="12"/>
        <v>2052.5590000000002</v>
      </c>
      <c r="F55" s="286">
        <f t="shared" si="13"/>
        <v>2339.9169999999999</v>
      </c>
      <c r="G55" s="286">
        <f t="shared" si="14"/>
        <v>2340</v>
      </c>
      <c r="H55" s="290">
        <f t="shared" si="15"/>
        <v>2341</v>
      </c>
      <c r="I55" s="362"/>
      <c r="K55" s="187"/>
      <c r="L55" s="352">
        <v>2245</v>
      </c>
      <c r="M55" s="340">
        <f t="shared" si="5"/>
        <v>96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1805.894</v>
      </c>
      <c r="E56" s="286">
        <f t="shared" si="12"/>
        <v>2076.7779999999998</v>
      </c>
      <c r="F56" s="286">
        <f t="shared" si="13"/>
        <v>2367.527</v>
      </c>
      <c r="G56" s="286">
        <f t="shared" si="14"/>
        <v>2368</v>
      </c>
      <c r="H56" s="290">
        <f t="shared" si="15"/>
        <v>2368</v>
      </c>
      <c r="I56" s="362"/>
      <c r="K56" s="187"/>
      <c r="L56" s="352">
        <v>2272</v>
      </c>
      <c r="M56" s="340">
        <f t="shared" si="5"/>
        <v>96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1790.634</v>
      </c>
      <c r="E57" s="286">
        <f t="shared" si="12"/>
        <v>2059.2289999999998</v>
      </c>
      <c r="F57" s="286">
        <f t="shared" si="13"/>
        <v>2347.5210000000002</v>
      </c>
      <c r="G57" s="286">
        <f t="shared" si="14"/>
        <v>2348</v>
      </c>
      <c r="H57" s="290">
        <f t="shared" si="15"/>
        <v>2348</v>
      </c>
      <c r="I57" s="362"/>
      <c r="K57" s="187"/>
      <c r="L57" s="352">
        <v>2252</v>
      </c>
      <c r="M57" s="340">
        <f t="shared" si="5"/>
        <v>96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1779.414</v>
      </c>
      <c r="E58" s="286">
        <f t="shared" si="12"/>
        <v>2046.326</v>
      </c>
      <c r="F58" s="286">
        <f t="shared" si="13"/>
        <v>2332.8119999999999</v>
      </c>
      <c r="G58" s="286">
        <f t="shared" si="14"/>
        <v>2333</v>
      </c>
      <c r="H58" s="290">
        <f t="shared" si="15"/>
        <v>2334</v>
      </c>
      <c r="I58" s="362"/>
      <c r="K58" s="187"/>
      <c r="L58" s="352">
        <v>2238</v>
      </c>
      <c r="M58" s="340">
        <f t="shared" si="5"/>
        <v>96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1825.5940000000001</v>
      </c>
      <c r="E59" s="286">
        <f t="shared" si="12"/>
        <v>2099.433</v>
      </c>
      <c r="F59" s="286">
        <f t="shared" si="13"/>
        <v>2393.3539999999998</v>
      </c>
      <c r="G59" s="286">
        <f t="shared" si="14"/>
        <v>2393</v>
      </c>
      <c r="H59" s="290">
        <f t="shared" si="15"/>
        <v>2394</v>
      </c>
      <c r="I59" s="362"/>
      <c r="K59" s="187"/>
      <c r="L59" s="352">
        <v>2298</v>
      </c>
      <c r="M59" s="340">
        <f t="shared" si="5"/>
        <v>96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1642.194</v>
      </c>
      <c r="E60" s="286">
        <f t="shared" si="12"/>
        <v>1888.5229999999999</v>
      </c>
      <c r="F60" s="286">
        <f t="shared" si="13"/>
        <v>2152.9160000000002</v>
      </c>
      <c r="G60" s="286">
        <f t="shared" si="14"/>
        <v>2153</v>
      </c>
      <c r="H60" s="290">
        <f t="shared" si="15"/>
        <v>2154</v>
      </c>
      <c r="I60" s="254"/>
      <c r="K60" s="187"/>
      <c r="L60" s="352">
        <v>2058</v>
      </c>
      <c r="M60" s="340">
        <f t="shared" si="5"/>
        <v>96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1669.9939999999999</v>
      </c>
      <c r="E61" s="286">
        <f t="shared" si="12"/>
        <v>1920.4929999999999</v>
      </c>
      <c r="F61" s="286">
        <f t="shared" si="13"/>
        <v>2189.3620000000001</v>
      </c>
      <c r="G61" s="286">
        <f t="shared" si="14"/>
        <v>2189</v>
      </c>
      <c r="H61" s="290">
        <f t="shared" si="15"/>
        <v>2190</v>
      </c>
      <c r="I61" s="254"/>
      <c r="K61" s="187"/>
      <c r="L61" s="352">
        <v>2094</v>
      </c>
      <c r="M61" s="344">
        <f t="shared" si="5"/>
        <v>96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1715.5340000000001</v>
      </c>
      <c r="E62" s="286">
        <f t="shared" si="12"/>
        <v>1972.864</v>
      </c>
      <c r="F62" s="286">
        <f t="shared" si="13"/>
        <v>2249.0650000000001</v>
      </c>
      <c r="G62" s="286">
        <f t="shared" si="14"/>
        <v>2249</v>
      </c>
      <c r="H62" s="290">
        <f t="shared" si="15"/>
        <v>2250</v>
      </c>
      <c r="I62" s="254"/>
      <c r="K62" s="187"/>
      <c r="L62" s="352">
        <v>2154</v>
      </c>
      <c r="M62" s="346">
        <f t="shared" si="5"/>
        <v>96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1734.2940000000001</v>
      </c>
      <c r="E63" s="286">
        <f t="shared" si="12"/>
        <v>1994.4380000000001</v>
      </c>
      <c r="F63" s="286">
        <f t="shared" si="13"/>
        <v>2273.6590000000001</v>
      </c>
      <c r="G63" s="286">
        <f t="shared" si="14"/>
        <v>2274</v>
      </c>
      <c r="H63" s="290">
        <f t="shared" si="15"/>
        <v>2275</v>
      </c>
      <c r="I63" s="254"/>
      <c r="K63" s="187"/>
      <c r="L63" s="352">
        <v>2179</v>
      </c>
      <c r="M63" s="340">
        <f t="shared" si="5"/>
        <v>96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1770.4739999999999</v>
      </c>
      <c r="E64" s="286">
        <f t="shared" si="12"/>
        <v>2036.0450000000001</v>
      </c>
      <c r="F64" s="286">
        <f t="shared" si="13"/>
        <v>2321.0909999999999</v>
      </c>
      <c r="G64" s="286">
        <f t="shared" si="14"/>
        <v>2321</v>
      </c>
      <c r="H64" s="290">
        <f t="shared" si="15"/>
        <v>2322</v>
      </c>
      <c r="I64" s="254"/>
      <c r="K64" s="187"/>
      <c r="L64" s="352">
        <v>2226</v>
      </c>
      <c r="M64" s="340">
        <f t="shared" si="5"/>
        <v>96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1784.8340000000001</v>
      </c>
      <c r="E65" s="286">
        <f t="shared" si="12"/>
        <v>2052.5590000000002</v>
      </c>
      <c r="F65" s="286">
        <f t="shared" si="13"/>
        <v>2339.9169999999999</v>
      </c>
      <c r="G65" s="286">
        <f t="shared" si="14"/>
        <v>2340</v>
      </c>
      <c r="H65" s="290">
        <f t="shared" si="15"/>
        <v>2341</v>
      </c>
      <c r="I65" s="254"/>
      <c r="K65" s="187"/>
      <c r="L65" s="352">
        <v>2245</v>
      </c>
      <c r="M65" s="340">
        <f t="shared" si="5"/>
        <v>96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1805.894</v>
      </c>
      <c r="E66" s="286">
        <f t="shared" si="12"/>
        <v>2076.7779999999998</v>
      </c>
      <c r="F66" s="286">
        <f t="shared" si="13"/>
        <v>2367.527</v>
      </c>
      <c r="G66" s="286">
        <f t="shared" si="14"/>
        <v>2368</v>
      </c>
      <c r="H66" s="290">
        <f t="shared" si="15"/>
        <v>2368</v>
      </c>
      <c r="I66" s="254"/>
      <c r="K66" s="187"/>
      <c r="L66" s="352">
        <v>2272</v>
      </c>
      <c r="M66" s="340">
        <f t="shared" si="5"/>
        <v>96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1825.5940000000001</v>
      </c>
      <c r="E67" s="286">
        <f t="shared" si="12"/>
        <v>2099.433</v>
      </c>
      <c r="F67" s="286">
        <f t="shared" si="13"/>
        <v>2393.3539999999998</v>
      </c>
      <c r="G67" s="286">
        <f t="shared" si="14"/>
        <v>2393</v>
      </c>
      <c r="H67" s="290">
        <f t="shared" si="15"/>
        <v>2394</v>
      </c>
      <c r="I67" s="254"/>
      <c r="K67" s="187"/>
      <c r="L67" s="352">
        <v>2298</v>
      </c>
      <c r="M67" s="340">
        <f t="shared" si="5"/>
        <v>96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1514.7840000000001</v>
      </c>
      <c r="C70" s="288">
        <v>146.63999999999999</v>
      </c>
      <c r="D70" s="286">
        <f t="shared" ref="D70:D76" si="16">ROUND(SUM($B$17,C70),3)</f>
        <v>1661.424</v>
      </c>
      <c r="E70" s="286">
        <f t="shared" ref="E70:E76" si="17">ROUND(D70+(D70*$E$15),3)</f>
        <v>1910.6379999999999</v>
      </c>
      <c r="F70" s="286">
        <f t="shared" ref="F70:F76" si="18">ROUND(E70+(E70*$F$15),3)</f>
        <v>2178.127</v>
      </c>
      <c r="G70" s="286">
        <f t="shared" ref="G70:G76" si="19">ROUND(F70,0)</f>
        <v>2178</v>
      </c>
      <c r="H70" s="290">
        <f t="shared" ref="H70:H76" si="20">IF(G70-L70=$H$17-$L$17,G70,IF(G70-L70&lt;$G$17-$L$17,G70+1,IF(G70-L70&gt;$G$17-$L$17,G70-1,FALSE)))</f>
        <v>2179</v>
      </c>
      <c r="I70" s="254"/>
      <c r="K70" s="187"/>
      <c r="L70" s="352">
        <v>2083</v>
      </c>
      <c r="M70" s="340">
        <f t="shared" si="5"/>
        <v>96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1694.164</v>
      </c>
      <c r="E71" s="286">
        <f t="shared" si="17"/>
        <v>1948.289</v>
      </c>
      <c r="F71" s="286">
        <f t="shared" si="18"/>
        <v>2221.049</v>
      </c>
      <c r="G71" s="286">
        <f t="shared" si="19"/>
        <v>2221</v>
      </c>
      <c r="H71" s="290">
        <f t="shared" si="20"/>
        <v>2222</v>
      </c>
      <c r="I71" s="254"/>
      <c r="K71" s="187"/>
      <c r="L71" s="352">
        <v>2126</v>
      </c>
      <c r="M71" s="340">
        <f t="shared" si="5"/>
        <v>96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1718.3340000000001</v>
      </c>
      <c r="E72" s="286">
        <f t="shared" si="17"/>
        <v>1976.0840000000001</v>
      </c>
      <c r="F72" s="286">
        <f t="shared" si="18"/>
        <v>2252.7359999999999</v>
      </c>
      <c r="G72" s="286">
        <f t="shared" si="19"/>
        <v>2253</v>
      </c>
      <c r="H72" s="290">
        <f t="shared" si="20"/>
        <v>2254</v>
      </c>
      <c r="I72" s="254"/>
      <c r="K72" s="187"/>
      <c r="L72" s="352">
        <v>2158</v>
      </c>
      <c r="M72" s="340">
        <f t="shared" si="5"/>
        <v>96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1714.934</v>
      </c>
      <c r="E73" s="286">
        <f t="shared" si="17"/>
        <v>1972.174</v>
      </c>
      <c r="F73" s="286">
        <f t="shared" si="18"/>
        <v>2248.2779999999998</v>
      </c>
      <c r="G73" s="286">
        <f t="shared" si="19"/>
        <v>2248</v>
      </c>
      <c r="H73" s="290">
        <f t="shared" si="20"/>
        <v>2249</v>
      </c>
      <c r="I73" s="254"/>
      <c r="K73" s="187"/>
      <c r="L73" s="352">
        <v>2153</v>
      </c>
      <c r="M73" s="340">
        <f t="shared" si="5"/>
        <v>96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1725.384</v>
      </c>
      <c r="E74" s="286">
        <f t="shared" si="17"/>
        <v>1984.192</v>
      </c>
      <c r="F74" s="286">
        <f t="shared" si="18"/>
        <v>2261.9789999999998</v>
      </c>
      <c r="G74" s="286">
        <f t="shared" si="19"/>
        <v>2262</v>
      </c>
      <c r="H74" s="290">
        <f t="shared" si="20"/>
        <v>2263</v>
      </c>
      <c r="I74" s="254"/>
      <c r="K74" s="187"/>
      <c r="L74" s="352">
        <v>2167</v>
      </c>
      <c r="M74" s="340">
        <f t="shared" si="5"/>
        <v>96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1724.8240000000001</v>
      </c>
      <c r="E75" s="286">
        <f t="shared" si="17"/>
        <v>1983.548</v>
      </c>
      <c r="F75" s="286">
        <f t="shared" si="18"/>
        <v>2261.2449999999999</v>
      </c>
      <c r="G75" s="286">
        <f t="shared" si="19"/>
        <v>2261</v>
      </c>
      <c r="H75" s="290">
        <f t="shared" si="20"/>
        <v>2262</v>
      </c>
      <c r="I75" s="254"/>
      <c r="K75" s="187"/>
      <c r="L75" s="352">
        <v>2166</v>
      </c>
      <c r="M75" s="340">
        <f t="shared" si="5"/>
        <v>96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1747.0940000000001</v>
      </c>
      <c r="E76" s="286">
        <f t="shared" si="17"/>
        <v>2009.1579999999999</v>
      </c>
      <c r="F76" s="286">
        <f t="shared" si="18"/>
        <v>2290.44</v>
      </c>
      <c r="G76" s="286">
        <f t="shared" si="19"/>
        <v>2290</v>
      </c>
      <c r="H76" s="290">
        <f t="shared" si="20"/>
        <v>2291</v>
      </c>
      <c r="I76" s="254"/>
      <c r="K76" s="187"/>
      <c r="L76" s="352">
        <v>2195</v>
      </c>
      <c r="M76" s="340">
        <f t="shared" si="5"/>
        <v>96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5" x14ac:dyDescent="0.2">
      <c r="A82" s="282" t="s">
        <v>179</v>
      </c>
    </row>
    <row r="84" spans="1:5" x14ac:dyDescent="0.2">
      <c r="D84" s="207" t="s">
        <v>181</v>
      </c>
      <c r="E84" s="375">
        <v>858.78399999999999</v>
      </c>
    </row>
    <row r="85" spans="1:5" x14ac:dyDescent="0.2">
      <c r="D85" s="207" t="s">
        <v>182</v>
      </c>
      <c r="E85" s="356">
        <v>26</v>
      </c>
    </row>
    <row r="86" spans="1:5" x14ac:dyDescent="0.2">
      <c r="D86" s="207" t="s">
        <v>183</v>
      </c>
      <c r="E86" s="356">
        <v>126</v>
      </c>
    </row>
    <row r="87" spans="1:5" x14ac:dyDescent="0.2">
      <c r="D87" s="207" t="s">
        <v>184</v>
      </c>
      <c r="E87" s="356">
        <v>161</v>
      </c>
    </row>
    <row r="88" spans="1:5" x14ac:dyDescent="0.2">
      <c r="D88" s="207" t="s">
        <v>180</v>
      </c>
      <c r="E88" s="356">
        <v>343</v>
      </c>
    </row>
    <row r="89" spans="1:5" ht="13.5" thickBot="1" x14ac:dyDescent="0.25">
      <c r="E89" s="329">
        <f>SUM(E84:E88)</f>
        <v>1514.7840000000001</v>
      </c>
    </row>
    <row r="92" spans="1:5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73" workbookViewId="0">
      <selection activeCell="E89" sqref="E89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</f>
        <v>725.22799999999995</v>
      </c>
      <c r="D15" s="105">
        <v>2.6</v>
      </c>
      <c r="E15" s="332">
        <f>$C$15+D15</f>
        <v>727.82799999999997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732.02799999999991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735.72799999999995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740.72799999999995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747.62799999999993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757.62799999999993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766.52799999999991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783.428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801.32799999999997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812.42799999999988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817.52799999999991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818.82799999999997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814.62799999999993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830.52799999999991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837.72799999999995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766.52799999999991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837.72799999999995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725.22799999999995</v>
      </c>
      <c r="D34" s="102">
        <v>16.100000000000001</v>
      </c>
      <c r="E34" s="333">
        <f t="shared" ref="E34:E42" si="1">$C$15+D34</f>
        <v>741.32799999999997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750.62799999999993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745.22799999999995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753.72799999999995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764.32799999999997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762.02799999999991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771.82799999999997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775.62799999999993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784.12799999999993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725.22799999999995</v>
      </c>
      <c r="D45" s="104">
        <v>32.6</v>
      </c>
      <c r="E45" s="333">
        <f t="shared" ref="E45:E65" si="2">$C$15+D45</f>
        <v>757.82799999999997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762.32799999999997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777.82799999999997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779.22799999999995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780.82799999999997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787.02799999999991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793.82799999999997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807.52799999999991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814.32799999999997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818.428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824.62799999999993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825.928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829.72799999999995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777.82799999999997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779.22799999999995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787.02799999999991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793.82799999999997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807.52799999999991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814.32799999999997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818.428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829.72799999999995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725.22799999999995</v>
      </c>
      <c r="D68" s="106">
        <v>59.2</v>
      </c>
      <c r="E68" s="333">
        <f t="shared" ref="E68:E74" si="3">$C$15+D68</f>
        <v>784.428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805.72799999999995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817.32799999999997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815.928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819.928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819.928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830.428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191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13" zoomScaleNormal="100" zoomScaleSheetLayoutView="100" workbookViewId="0">
      <selection activeCell="F127" sqref="F127"/>
    </sheetView>
  </sheetViews>
  <sheetFormatPr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9">
        <f>1296.65-29.78-23.58+14-5.62-25.38-13-61+3.5+0.3+0.9-53.3-4.7-104-102+74+80.5+40-5+49</f>
        <v>1131.4900000000002</v>
      </c>
      <c r="C16" s="101">
        <f>Petrol!C17</f>
        <v>2.6</v>
      </c>
      <c r="D16" s="83">
        <f>B16+C16</f>
        <v>1134.0900000000001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1138.2900000000002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1141.9900000000002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1146.9900000000002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1153.8900000000003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1163.8900000000003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1172.7900000000002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1189.6900000000003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1207.5900000000001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1218.6900000000003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1223.7900000000002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1225.0900000000001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1220.8900000000003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1236.7900000000002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1243.9900000000002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1172.7900000000002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1243.9900000000002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1131.4900000000002</v>
      </c>
      <c r="C35" s="24">
        <f>Petrol!C36</f>
        <v>16.100000000000001</v>
      </c>
      <c r="D35" s="80">
        <f>$B16+C35</f>
        <v>1147.5900000000001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1156.8900000000003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1151.4900000000002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1159.9900000000002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1170.5900000000001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1168.2900000000002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1178.0900000000001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1181.8900000000003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1190.3900000000003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1131.4900000000002</v>
      </c>
      <c r="C46" s="24">
        <f>Petrol!C47</f>
        <v>10.199999999999999</v>
      </c>
      <c r="D46" s="80">
        <f>$B46+C46</f>
        <v>1141.6900000000003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1157.0900000000001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1163.8900000000003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1169.1900000000003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1166.7900000000002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1178.5900000000001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1194.3900000000003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1200.4900000000002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1213.5900000000001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1229.2900000000002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1217.1900000000003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1216.0900000000001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1230.0900000000001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1163.8900000000003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1169.1900000000003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1178.5900000000001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1194.3900000000003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1200.4900000000002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1213.5900000000001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1229.2900000000002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1230.0900000000001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1131.4900000000002</v>
      </c>
      <c r="C69" s="24">
        <f>Petrol!C70</f>
        <v>59.2</v>
      </c>
      <c r="D69" s="80">
        <f>$B46+C69</f>
        <v>1190.6900000000003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1211.9900000000002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1223.5900000000001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1222.1900000000003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1226.1900000000003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1226.1900000000003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1236.6900000000003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03 June 2015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</f>
        <v>1134.8900000000001</v>
      </c>
      <c r="C92" s="101">
        <f t="shared" ref="C92:C108" si="0">C16</f>
        <v>2.6</v>
      </c>
      <c r="D92" s="83">
        <f>B92+C92</f>
        <v>1137.49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1141.69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1145.3900000000001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1150.3900000000001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1157.2900000000002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1167.2900000000002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1176.19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1193.0900000000001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1210.99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1222.0900000000001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1227.19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1228.49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1224.2900000000002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1240.19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1247.3900000000001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1176.19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1247.3900000000001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1134.8900000000001</v>
      </c>
      <c r="C111" s="24">
        <f t="shared" ref="C111:C119" si="1">C35</f>
        <v>16.100000000000001</v>
      </c>
      <c r="D111" s="80">
        <f>$B92+C111</f>
        <v>1150.99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1160.2900000000002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1154.8900000000001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1163.3900000000001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1173.99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1171.69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1181.49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1185.2900000000002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1193.7900000000002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1134.8900000000001</v>
      </c>
      <c r="C122" s="24">
        <f t="shared" ref="C122:C142" si="2">C46</f>
        <v>10.199999999999999</v>
      </c>
      <c r="D122" s="80">
        <f>$B122+C122</f>
        <v>1145.0900000000001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1160.49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1167.2900000000002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1172.5900000000001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1170.19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1181.99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1197.7900000000002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1203.8900000000001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1216.99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1232.69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1220.5900000000001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1219.49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1233.49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1167.2900000000002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1172.5900000000001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1181.99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1197.7900000000002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1203.8900000000001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1216.99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1232.69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1233.49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1134.8900000000001</v>
      </c>
      <c r="C145" s="24">
        <f t="shared" ref="C145:C151" si="3">C69</f>
        <v>59.2</v>
      </c>
      <c r="D145" s="80">
        <f>$B122+C145</f>
        <v>1194.0900000000001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1215.3900000000001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1226.99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1225.5900000000001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1229.5900000000001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1229.5900000000001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1240.0900000000001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abSelected="1" zoomScale="90" zoomScaleNormal="90" workbookViewId="0">
      <selection activeCell="H10" sqref="H10:J10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1288</v>
      </c>
      <c r="L9" s="186"/>
      <c r="M9" s="219"/>
      <c r="N9" s="208"/>
      <c r="R9" s="388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190</v>
      </c>
      <c r="I10" s="401"/>
      <c r="J10" s="401"/>
      <c r="K10" s="220">
        <f>FLOOR(F20+0.5,1)</f>
        <v>1288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</f>
        <v>1121.2999999999997</v>
      </c>
      <c r="C17" s="101">
        <v>2.6</v>
      </c>
      <c r="D17" s="28">
        <f>SUM(B17,C17)</f>
        <v>1123.8999999999996</v>
      </c>
      <c r="E17" s="372">
        <f>143.3+7.8</f>
        <v>151.10000000000002</v>
      </c>
      <c r="F17" s="33">
        <f>SUM(D17,E17)</f>
        <v>1274.9999999999995</v>
      </c>
      <c r="G17" s="33">
        <f t="shared" ref="G17:G33" si="0">ROUND(((F17*10)+0.4)/10,0)</f>
        <v>1275</v>
      </c>
      <c r="H17" s="33">
        <f>IF(FLOOR(G17,1)&lt;1000,FLOOR(G17,1),FLOOR((G17),1))</f>
        <v>1275</v>
      </c>
      <c r="I17" s="373">
        <f>H17-F17</f>
        <v>0</v>
      </c>
      <c r="J17" s="33">
        <f t="shared" ref="J17:J33" si="1">I17+D17</f>
        <v>1123.8999999999996</v>
      </c>
      <c r="K17" s="129">
        <f t="shared" ref="K17:K32" si="2">H17</f>
        <v>1275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1128.0999999999997</v>
      </c>
      <c r="E18" s="35">
        <f>$E$17</f>
        <v>151.10000000000002</v>
      </c>
      <c r="F18" s="34">
        <f t="shared" ref="F18:F33" si="4">D18+E18</f>
        <v>1279.1999999999998</v>
      </c>
      <c r="G18" s="34">
        <f t="shared" si="0"/>
        <v>1279</v>
      </c>
      <c r="H18" s="34">
        <f t="shared" ref="H18:H33" si="5">IF(FLOOR(G18,1)&lt;1000,FLOOR(G18,1),FLOOR((G18),1))</f>
        <v>1279</v>
      </c>
      <c r="I18" s="48">
        <f t="shared" ref="I18:I33" si="6">H18-F18</f>
        <v>-0.1999999999998181</v>
      </c>
      <c r="J18" s="34">
        <f t="shared" si="1"/>
        <v>1127.8999999999999</v>
      </c>
      <c r="K18" s="130">
        <f t="shared" si="2"/>
        <v>1279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1131.7999999999997</v>
      </c>
      <c r="E19" s="35">
        <f t="shared" ref="E19:E33" si="7">$E$17</f>
        <v>151.10000000000002</v>
      </c>
      <c r="F19" s="34">
        <f t="shared" si="4"/>
        <v>1282.8999999999996</v>
      </c>
      <c r="G19" s="34">
        <f t="shared" si="0"/>
        <v>1283</v>
      </c>
      <c r="H19" s="34">
        <f t="shared" si="5"/>
        <v>1283</v>
      </c>
      <c r="I19" s="48">
        <f t="shared" si="6"/>
        <v>0.1000000000003638</v>
      </c>
      <c r="J19" s="34">
        <f t="shared" si="1"/>
        <v>1131.9000000000001</v>
      </c>
      <c r="K19" s="130">
        <f t="shared" si="2"/>
        <v>1283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1136.7999999999997</v>
      </c>
      <c r="E20" s="35">
        <f t="shared" si="7"/>
        <v>151.10000000000002</v>
      </c>
      <c r="F20" s="34">
        <f t="shared" si="4"/>
        <v>1287.8999999999996</v>
      </c>
      <c r="G20" s="34">
        <f t="shared" si="0"/>
        <v>1288</v>
      </c>
      <c r="H20" s="34">
        <f t="shared" si="5"/>
        <v>1288</v>
      </c>
      <c r="I20" s="48">
        <f t="shared" si="6"/>
        <v>0.1000000000003638</v>
      </c>
      <c r="J20" s="34">
        <f t="shared" si="1"/>
        <v>1136.9000000000001</v>
      </c>
      <c r="K20" s="130">
        <f t="shared" si="2"/>
        <v>1288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1143.6999999999998</v>
      </c>
      <c r="E21" s="35">
        <f t="shared" si="7"/>
        <v>151.10000000000002</v>
      </c>
      <c r="F21" s="34">
        <f t="shared" si="4"/>
        <v>1294.7999999999997</v>
      </c>
      <c r="G21" s="34">
        <f t="shared" si="0"/>
        <v>1295</v>
      </c>
      <c r="H21" s="34">
        <f t="shared" si="5"/>
        <v>1295</v>
      </c>
      <c r="I21" s="48">
        <f t="shared" si="6"/>
        <v>0.20000000000027285</v>
      </c>
      <c r="J21" s="34">
        <f t="shared" si="1"/>
        <v>1143.9000000000001</v>
      </c>
      <c r="K21" s="130">
        <f t="shared" si="2"/>
        <v>1295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1153.6999999999998</v>
      </c>
      <c r="E22" s="35">
        <f t="shared" si="7"/>
        <v>151.10000000000002</v>
      </c>
      <c r="F22" s="34">
        <f t="shared" si="4"/>
        <v>1304.7999999999997</v>
      </c>
      <c r="G22" s="34">
        <f t="shared" si="0"/>
        <v>1305</v>
      </c>
      <c r="H22" s="34">
        <f t="shared" si="5"/>
        <v>1305</v>
      </c>
      <c r="I22" s="48">
        <f t="shared" si="6"/>
        <v>0.20000000000027285</v>
      </c>
      <c r="J22" s="34">
        <f t="shared" si="1"/>
        <v>1153.9000000000001</v>
      </c>
      <c r="K22" s="130">
        <f t="shared" si="2"/>
        <v>1305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1162.5999999999997</v>
      </c>
      <c r="E23" s="35">
        <f t="shared" si="7"/>
        <v>151.10000000000002</v>
      </c>
      <c r="F23" s="34">
        <f t="shared" si="4"/>
        <v>1313.6999999999998</v>
      </c>
      <c r="G23" s="34">
        <f t="shared" si="0"/>
        <v>1314</v>
      </c>
      <c r="H23" s="34">
        <f t="shared" si="5"/>
        <v>1314</v>
      </c>
      <c r="I23" s="48">
        <f t="shared" si="6"/>
        <v>0.3000000000001819</v>
      </c>
      <c r="J23" s="34">
        <f t="shared" si="1"/>
        <v>1162.8999999999999</v>
      </c>
      <c r="K23" s="130">
        <f t="shared" si="2"/>
        <v>1314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1179.4999999999998</v>
      </c>
      <c r="E24" s="35">
        <f t="shared" si="7"/>
        <v>151.10000000000002</v>
      </c>
      <c r="F24" s="66">
        <f t="shared" si="4"/>
        <v>1330.6</v>
      </c>
      <c r="G24" s="66">
        <f t="shared" si="0"/>
        <v>1331</v>
      </c>
      <c r="H24" s="66">
        <f t="shared" si="5"/>
        <v>1331</v>
      </c>
      <c r="I24" s="67">
        <f t="shared" si="6"/>
        <v>0.40000000000009095</v>
      </c>
      <c r="J24" s="66">
        <f t="shared" si="1"/>
        <v>1179.8999999999999</v>
      </c>
      <c r="K24" s="123">
        <f t="shared" si="2"/>
        <v>1331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1197.3999999999996</v>
      </c>
      <c r="E25" s="35">
        <f t="shared" si="7"/>
        <v>151.10000000000002</v>
      </c>
      <c r="F25" s="66">
        <f t="shared" si="4"/>
        <v>1348.4999999999995</v>
      </c>
      <c r="G25" s="66">
        <f t="shared" si="0"/>
        <v>1349</v>
      </c>
      <c r="H25" s="66">
        <f t="shared" si="5"/>
        <v>1349</v>
      </c>
      <c r="I25" s="67">
        <f>H25-F25</f>
        <v>0.50000000000045475</v>
      </c>
      <c r="J25" s="66">
        <f t="shared" si="1"/>
        <v>1197.9000000000001</v>
      </c>
      <c r="K25" s="123">
        <f>H25</f>
        <v>1349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1208.4999999999998</v>
      </c>
      <c r="E26" s="35">
        <f t="shared" si="7"/>
        <v>151.10000000000002</v>
      </c>
      <c r="F26" s="66">
        <f t="shared" si="4"/>
        <v>1359.6</v>
      </c>
      <c r="G26" s="66">
        <f t="shared" si="0"/>
        <v>1360</v>
      </c>
      <c r="H26" s="66">
        <f t="shared" si="5"/>
        <v>1360</v>
      </c>
      <c r="I26" s="67">
        <f t="shared" si="6"/>
        <v>0.40000000000009095</v>
      </c>
      <c r="J26" s="66">
        <f t="shared" si="1"/>
        <v>1208.8999999999999</v>
      </c>
      <c r="K26" s="123">
        <f t="shared" si="2"/>
        <v>1360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1213.5999999999997</v>
      </c>
      <c r="E27" s="35">
        <f t="shared" si="7"/>
        <v>151.10000000000002</v>
      </c>
      <c r="F27" s="66">
        <f t="shared" si="4"/>
        <v>1364.6999999999998</v>
      </c>
      <c r="G27" s="66">
        <f t="shared" si="0"/>
        <v>1365</v>
      </c>
      <c r="H27" s="66">
        <f t="shared" si="5"/>
        <v>1365</v>
      </c>
      <c r="I27" s="67">
        <f t="shared" si="6"/>
        <v>0.3000000000001819</v>
      </c>
      <c r="J27" s="66">
        <f t="shared" si="1"/>
        <v>1213.8999999999999</v>
      </c>
      <c r="K27" s="123">
        <f t="shared" si="2"/>
        <v>1365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1214.8999999999996</v>
      </c>
      <c r="E28" s="35">
        <f t="shared" si="7"/>
        <v>151.10000000000002</v>
      </c>
      <c r="F28" s="66">
        <f t="shared" si="4"/>
        <v>1365.9999999999995</v>
      </c>
      <c r="G28" s="66">
        <f t="shared" si="0"/>
        <v>1366</v>
      </c>
      <c r="H28" s="66">
        <f t="shared" si="5"/>
        <v>1366</v>
      </c>
      <c r="I28" s="67">
        <f>H28-F28</f>
        <v>0</v>
      </c>
      <c r="J28" s="66">
        <f t="shared" si="1"/>
        <v>1214.8999999999996</v>
      </c>
      <c r="K28" s="123">
        <f>H28</f>
        <v>1366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1210.6999999999998</v>
      </c>
      <c r="E29" s="35">
        <f t="shared" si="7"/>
        <v>151.10000000000002</v>
      </c>
      <c r="F29" s="66">
        <f t="shared" si="4"/>
        <v>1361.7999999999997</v>
      </c>
      <c r="G29" s="66">
        <f t="shared" si="0"/>
        <v>1362</v>
      </c>
      <c r="H29" s="66">
        <f t="shared" si="5"/>
        <v>1362</v>
      </c>
      <c r="I29" s="67">
        <f t="shared" si="6"/>
        <v>0.20000000000027285</v>
      </c>
      <c r="J29" s="66">
        <f t="shared" si="1"/>
        <v>1210.9000000000001</v>
      </c>
      <c r="K29" s="123">
        <f t="shared" si="2"/>
        <v>1362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1226.5999999999997</v>
      </c>
      <c r="E30" s="35">
        <f t="shared" si="7"/>
        <v>151.10000000000002</v>
      </c>
      <c r="F30" s="66">
        <f t="shared" si="4"/>
        <v>1377.6999999999998</v>
      </c>
      <c r="G30" s="66">
        <f t="shared" si="0"/>
        <v>1378</v>
      </c>
      <c r="H30" s="66">
        <f t="shared" si="5"/>
        <v>1378</v>
      </c>
      <c r="I30" s="67">
        <f t="shared" si="6"/>
        <v>0.3000000000001819</v>
      </c>
      <c r="J30" s="66">
        <f t="shared" si="1"/>
        <v>1226.8999999999999</v>
      </c>
      <c r="K30" s="123">
        <f t="shared" si="2"/>
        <v>1378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1233.7999999999997</v>
      </c>
      <c r="E31" s="35">
        <f t="shared" si="7"/>
        <v>151.10000000000002</v>
      </c>
      <c r="F31" s="66">
        <f t="shared" si="4"/>
        <v>1384.8999999999996</v>
      </c>
      <c r="G31" s="66">
        <f t="shared" si="0"/>
        <v>1385</v>
      </c>
      <c r="H31" s="66">
        <f t="shared" si="5"/>
        <v>1385</v>
      </c>
      <c r="I31" s="67">
        <f t="shared" si="6"/>
        <v>0.1000000000003638</v>
      </c>
      <c r="J31" s="66">
        <f t="shared" si="1"/>
        <v>1233.9000000000001</v>
      </c>
      <c r="K31" s="123">
        <f t="shared" si="2"/>
        <v>1385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1162.5999999999997</v>
      </c>
      <c r="E32" s="35">
        <f t="shared" si="7"/>
        <v>151.10000000000002</v>
      </c>
      <c r="F32" s="66">
        <f t="shared" si="4"/>
        <v>1313.6999999999998</v>
      </c>
      <c r="G32" s="66">
        <f t="shared" si="0"/>
        <v>1314</v>
      </c>
      <c r="H32" s="66">
        <f t="shared" si="5"/>
        <v>1314</v>
      </c>
      <c r="I32" s="67">
        <f t="shared" si="6"/>
        <v>0.3000000000001819</v>
      </c>
      <c r="J32" s="66">
        <f t="shared" si="1"/>
        <v>1162.8999999999999</v>
      </c>
      <c r="K32" s="123">
        <f t="shared" si="2"/>
        <v>1314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1233.7999999999997</v>
      </c>
      <c r="E33" s="35">
        <f t="shared" si="7"/>
        <v>151.10000000000002</v>
      </c>
      <c r="F33" s="66">
        <f t="shared" si="4"/>
        <v>1384.8999999999996</v>
      </c>
      <c r="G33" s="66">
        <f t="shared" si="0"/>
        <v>1385</v>
      </c>
      <c r="H33" s="66">
        <f t="shared" si="5"/>
        <v>1385</v>
      </c>
      <c r="I33" s="67">
        <f t="shared" si="6"/>
        <v>0.1000000000003638</v>
      </c>
      <c r="J33" s="66">
        <f t="shared" si="1"/>
        <v>1233.9000000000001</v>
      </c>
      <c r="K33" s="123">
        <f>H33</f>
        <v>1385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1121.2999999999997</v>
      </c>
      <c r="C36" s="102">
        <v>16.100000000000001</v>
      </c>
      <c r="D36" s="65">
        <f t="shared" ref="D36:D44" si="8">$B$17+C36</f>
        <v>1137.3999999999996</v>
      </c>
      <c r="E36" s="35">
        <f t="shared" ref="E36:E44" si="9">$E$17</f>
        <v>151.10000000000002</v>
      </c>
      <c r="F36" s="66">
        <f t="shared" ref="F36:F44" si="10">D36+E36</f>
        <v>1288.4999999999995</v>
      </c>
      <c r="G36" s="66">
        <f t="shared" ref="G36:G44" si="11">ROUND(((F36*10)+0.4)/10,0)</f>
        <v>1289</v>
      </c>
      <c r="H36" s="66">
        <f t="shared" ref="H36:H44" si="12">IF(FLOOR(G36,1)&lt;1000,FLOOR(G36,1),FLOOR((G36),1))</f>
        <v>1289</v>
      </c>
      <c r="I36" s="67">
        <f t="shared" ref="I36:I44" si="13">H36-F36</f>
        <v>0.50000000000045475</v>
      </c>
      <c r="J36" s="66">
        <f t="shared" ref="J36:J44" si="14">I36+D36</f>
        <v>1137.9000000000001</v>
      </c>
      <c r="K36" s="123">
        <f t="shared" ref="K36:K44" si="15">H36</f>
        <v>1289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1146.6999999999998</v>
      </c>
      <c r="E37" s="35">
        <f t="shared" si="9"/>
        <v>151.10000000000002</v>
      </c>
      <c r="F37" s="66">
        <f>D37+E37</f>
        <v>1297.7999999999997</v>
      </c>
      <c r="G37" s="66">
        <f>ROUND(((F37*10)+0.4)/10,0)</f>
        <v>1298</v>
      </c>
      <c r="H37" s="66">
        <f t="shared" si="12"/>
        <v>1298</v>
      </c>
      <c r="I37" s="67">
        <f>H37-F37</f>
        <v>0.20000000000027285</v>
      </c>
      <c r="J37" s="66">
        <f>I37+D37</f>
        <v>1146.9000000000001</v>
      </c>
      <c r="K37" s="123">
        <f>H37</f>
        <v>1298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1141.2999999999997</v>
      </c>
      <c r="E38" s="35">
        <f t="shared" si="9"/>
        <v>151.10000000000002</v>
      </c>
      <c r="F38" s="66">
        <f t="shared" si="10"/>
        <v>1292.3999999999996</v>
      </c>
      <c r="G38" s="66">
        <f t="shared" si="11"/>
        <v>1292</v>
      </c>
      <c r="H38" s="66">
        <f t="shared" si="12"/>
        <v>1292</v>
      </c>
      <c r="I38" s="67">
        <f>H38-F38</f>
        <v>-0.3999999999996362</v>
      </c>
      <c r="J38" s="66">
        <f t="shared" si="14"/>
        <v>1140.9000000000001</v>
      </c>
      <c r="K38" s="123">
        <f>H38</f>
        <v>1292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1149.7999999999997</v>
      </c>
      <c r="E39" s="35">
        <f t="shared" si="9"/>
        <v>151.10000000000002</v>
      </c>
      <c r="F39" s="66">
        <f t="shared" si="10"/>
        <v>1300.8999999999996</v>
      </c>
      <c r="G39" s="66">
        <f t="shared" si="11"/>
        <v>1301</v>
      </c>
      <c r="H39" s="66">
        <f t="shared" si="12"/>
        <v>1301</v>
      </c>
      <c r="I39" s="67">
        <f t="shared" si="13"/>
        <v>0.1000000000003638</v>
      </c>
      <c r="J39" s="66">
        <f t="shared" si="14"/>
        <v>1149.9000000000001</v>
      </c>
      <c r="K39" s="123">
        <f t="shared" si="15"/>
        <v>1301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1160.3999999999996</v>
      </c>
      <c r="E40" s="35">
        <f t="shared" si="9"/>
        <v>151.10000000000002</v>
      </c>
      <c r="F40" s="66">
        <f t="shared" si="10"/>
        <v>1311.4999999999995</v>
      </c>
      <c r="G40" s="66">
        <f t="shared" si="11"/>
        <v>1312</v>
      </c>
      <c r="H40" s="66">
        <f t="shared" si="12"/>
        <v>1312</v>
      </c>
      <c r="I40" s="67">
        <f t="shared" si="13"/>
        <v>0.50000000000045475</v>
      </c>
      <c r="J40" s="66">
        <f t="shared" si="14"/>
        <v>1160.9000000000001</v>
      </c>
      <c r="K40" s="123">
        <f t="shared" si="15"/>
        <v>1312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1158.0999999999997</v>
      </c>
      <c r="E41" s="35">
        <f t="shared" si="9"/>
        <v>151.10000000000002</v>
      </c>
      <c r="F41" s="66">
        <f t="shared" si="10"/>
        <v>1309.1999999999998</v>
      </c>
      <c r="G41" s="66">
        <f t="shared" si="11"/>
        <v>1309</v>
      </c>
      <c r="H41" s="66">
        <f t="shared" si="12"/>
        <v>1309</v>
      </c>
      <c r="I41" s="67">
        <f t="shared" si="13"/>
        <v>-0.1999999999998181</v>
      </c>
      <c r="J41" s="66">
        <f t="shared" si="14"/>
        <v>1157.8999999999999</v>
      </c>
      <c r="K41" s="123">
        <f t="shared" si="15"/>
        <v>1309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1167.8999999999996</v>
      </c>
      <c r="E42" s="35">
        <f t="shared" si="9"/>
        <v>151.10000000000002</v>
      </c>
      <c r="F42" s="66">
        <f t="shared" si="10"/>
        <v>1318.9999999999995</v>
      </c>
      <c r="G42" s="66">
        <f t="shared" si="11"/>
        <v>1319</v>
      </c>
      <c r="H42" s="66">
        <f t="shared" si="12"/>
        <v>1319</v>
      </c>
      <c r="I42" s="67">
        <f t="shared" si="13"/>
        <v>0</v>
      </c>
      <c r="J42" s="66">
        <f t="shared" si="14"/>
        <v>1167.8999999999996</v>
      </c>
      <c r="K42" s="123">
        <f t="shared" si="15"/>
        <v>1319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1171.6999999999998</v>
      </c>
      <c r="E43" s="35">
        <f t="shared" si="9"/>
        <v>151.10000000000002</v>
      </c>
      <c r="F43" s="66">
        <f t="shared" si="10"/>
        <v>1322.7999999999997</v>
      </c>
      <c r="G43" s="66">
        <f t="shared" si="11"/>
        <v>1323</v>
      </c>
      <c r="H43" s="66">
        <f t="shared" si="12"/>
        <v>1323</v>
      </c>
      <c r="I43" s="67">
        <f t="shared" si="13"/>
        <v>0.20000000000027285</v>
      </c>
      <c r="J43" s="66">
        <f t="shared" si="14"/>
        <v>1171.9000000000001</v>
      </c>
      <c r="K43" s="123">
        <f t="shared" si="15"/>
        <v>1323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1180.1999999999998</v>
      </c>
      <c r="E44" s="35">
        <f t="shared" si="9"/>
        <v>151.10000000000002</v>
      </c>
      <c r="F44" s="66">
        <f t="shared" si="10"/>
        <v>1331.2999999999997</v>
      </c>
      <c r="G44" s="66">
        <f t="shared" si="11"/>
        <v>1331</v>
      </c>
      <c r="H44" s="66">
        <f t="shared" si="12"/>
        <v>1331</v>
      </c>
      <c r="I44" s="67">
        <f t="shared" si="13"/>
        <v>-0.29999999999972715</v>
      </c>
      <c r="J44" s="66">
        <f t="shared" si="14"/>
        <v>1179.9000000000001</v>
      </c>
      <c r="K44" s="123">
        <f t="shared" si="15"/>
        <v>1331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1131.4999999999998</v>
      </c>
      <c r="E47" s="35">
        <f t="shared" ref="E47:E67" si="17">$E$17</f>
        <v>151.10000000000002</v>
      </c>
      <c r="F47" s="66">
        <f t="shared" ref="F47:F67" si="18">D47+E47</f>
        <v>1282.5999999999999</v>
      </c>
      <c r="G47" s="66">
        <f t="shared" ref="G47:G67" si="19">ROUND(((F47*10)+0.4)/10,0)</f>
        <v>1283</v>
      </c>
      <c r="H47" s="66">
        <f t="shared" ref="H47:H67" si="20">IF(FLOOR(G47,1)&lt;1000,FLOOR(G47,1),FLOOR((G47),1))</f>
        <v>1283</v>
      </c>
      <c r="I47" s="67">
        <f t="shared" ref="I47:I52" si="21">H47-F47</f>
        <v>0.40000000000009095</v>
      </c>
      <c r="J47" s="66">
        <f t="shared" ref="J47:J67" si="22">I47+D47</f>
        <v>1131.8999999999999</v>
      </c>
      <c r="K47" s="123">
        <f t="shared" ref="K47:K67" si="23">H47</f>
        <v>1283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1146.8999999999996</v>
      </c>
      <c r="E48" s="35">
        <f t="shared" si="17"/>
        <v>151.10000000000002</v>
      </c>
      <c r="F48" s="66">
        <f t="shared" si="18"/>
        <v>1297.9999999999995</v>
      </c>
      <c r="G48" s="66">
        <f t="shared" si="19"/>
        <v>1298</v>
      </c>
      <c r="H48" s="66">
        <f t="shared" si="20"/>
        <v>1298</v>
      </c>
      <c r="I48" s="67">
        <f t="shared" si="21"/>
        <v>0</v>
      </c>
      <c r="J48" s="66">
        <f t="shared" si="22"/>
        <v>1146.8999999999996</v>
      </c>
      <c r="K48" s="123">
        <f t="shared" si="23"/>
        <v>1298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1153.6999999999998</v>
      </c>
      <c r="E49" s="35">
        <f t="shared" si="17"/>
        <v>151.10000000000002</v>
      </c>
      <c r="F49" s="66">
        <f t="shared" si="18"/>
        <v>1304.7999999999997</v>
      </c>
      <c r="G49" s="66">
        <f t="shared" si="19"/>
        <v>1305</v>
      </c>
      <c r="H49" s="66">
        <f t="shared" si="20"/>
        <v>1305</v>
      </c>
      <c r="I49" s="67">
        <f t="shared" si="21"/>
        <v>0.20000000000027285</v>
      </c>
      <c r="J49" s="66">
        <f t="shared" si="22"/>
        <v>1153.9000000000001</v>
      </c>
      <c r="K49" s="123">
        <f t="shared" si="23"/>
        <v>1305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1158.9999999999998</v>
      </c>
      <c r="E50" s="35">
        <f t="shared" si="17"/>
        <v>151.10000000000002</v>
      </c>
      <c r="F50" s="66">
        <f t="shared" si="18"/>
        <v>1310.0999999999999</v>
      </c>
      <c r="G50" s="66">
        <f t="shared" si="19"/>
        <v>1310</v>
      </c>
      <c r="H50" s="66">
        <f t="shared" si="20"/>
        <v>1310</v>
      </c>
      <c r="I50" s="67">
        <f t="shared" si="21"/>
        <v>-9.9999999999909051E-2</v>
      </c>
      <c r="J50" s="66">
        <f t="shared" si="22"/>
        <v>1158.8999999999999</v>
      </c>
      <c r="K50" s="123">
        <f t="shared" si="23"/>
        <v>1310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1156.5999999999997</v>
      </c>
      <c r="E51" s="45">
        <f t="shared" si="17"/>
        <v>151.10000000000002</v>
      </c>
      <c r="F51" s="45">
        <f t="shared" si="18"/>
        <v>1307.6999999999998</v>
      </c>
      <c r="G51" s="45">
        <f t="shared" si="19"/>
        <v>1308</v>
      </c>
      <c r="H51" s="45">
        <f t="shared" si="20"/>
        <v>1308</v>
      </c>
      <c r="I51" s="53">
        <f t="shared" si="21"/>
        <v>0.3000000000001819</v>
      </c>
      <c r="J51" s="45">
        <f t="shared" si="22"/>
        <v>1156.8999999999999</v>
      </c>
      <c r="K51" s="126">
        <f t="shared" si="23"/>
        <v>1308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1168.3999999999996</v>
      </c>
      <c r="E52" s="35">
        <f t="shared" si="17"/>
        <v>151.10000000000002</v>
      </c>
      <c r="F52" s="66">
        <f t="shared" si="18"/>
        <v>1319.4999999999995</v>
      </c>
      <c r="G52" s="66">
        <f t="shared" si="19"/>
        <v>1320</v>
      </c>
      <c r="H52" s="66">
        <f t="shared" si="20"/>
        <v>1320</v>
      </c>
      <c r="I52" s="25">
        <f t="shared" si="21"/>
        <v>0.50000000000045475</v>
      </c>
      <c r="J52" s="66">
        <f t="shared" si="22"/>
        <v>1168.9000000000001</v>
      </c>
      <c r="K52" s="122">
        <f t="shared" si="23"/>
        <v>1320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1184.1999999999998</v>
      </c>
      <c r="E53" s="35">
        <f t="shared" si="17"/>
        <v>151.10000000000002</v>
      </c>
      <c r="F53" s="66">
        <f t="shared" si="18"/>
        <v>1335.2999999999997</v>
      </c>
      <c r="G53" s="66">
        <f t="shared" si="19"/>
        <v>1335</v>
      </c>
      <c r="H53" s="66">
        <f t="shared" si="20"/>
        <v>1335</v>
      </c>
      <c r="I53" s="25">
        <f t="shared" ref="I53:I67" si="24">H53-F53</f>
        <v>-0.29999999999972715</v>
      </c>
      <c r="J53" s="66">
        <f t="shared" si="22"/>
        <v>1183.9000000000001</v>
      </c>
      <c r="K53" s="122">
        <f t="shared" si="23"/>
        <v>1335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1190.2999999999997</v>
      </c>
      <c r="E54" s="35">
        <f t="shared" si="17"/>
        <v>151.10000000000002</v>
      </c>
      <c r="F54" s="66">
        <f t="shared" si="18"/>
        <v>1341.3999999999996</v>
      </c>
      <c r="G54" s="66">
        <f t="shared" si="19"/>
        <v>1341</v>
      </c>
      <c r="H54" s="66">
        <f t="shared" si="20"/>
        <v>1341</v>
      </c>
      <c r="I54" s="25">
        <f t="shared" si="24"/>
        <v>-0.3999999999996362</v>
      </c>
      <c r="J54" s="66">
        <f t="shared" si="22"/>
        <v>1189.9000000000001</v>
      </c>
      <c r="K54" s="122">
        <f t="shared" si="23"/>
        <v>1341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1203.3999999999996</v>
      </c>
      <c r="E55" s="35">
        <f t="shared" si="17"/>
        <v>151.10000000000002</v>
      </c>
      <c r="F55" s="66">
        <f t="shared" si="18"/>
        <v>1354.4999999999995</v>
      </c>
      <c r="G55" s="66">
        <f t="shared" si="19"/>
        <v>1355</v>
      </c>
      <c r="H55" s="66">
        <f t="shared" si="20"/>
        <v>1355</v>
      </c>
      <c r="I55" s="25">
        <f t="shared" si="24"/>
        <v>0.50000000000045475</v>
      </c>
      <c r="J55" s="66">
        <f t="shared" si="22"/>
        <v>1203.9000000000001</v>
      </c>
      <c r="K55" s="122">
        <f t="shared" si="23"/>
        <v>1355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1219.0999999999997</v>
      </c>
      <c r="E56" s="35">
        <f t="shared" si="17"/>
        <v>151.10000000000002</v>
      </c>
      <c r="F56" s="66">
        <f t="shared" si="18"/>
        <v>1370.1999999999998</v>
      </c>
      <c r="G56" s="66">
        <f t="shared" si="19"/>
        <v>1370</v>
      </c>
      <c r="H56" s="66">
        <f t="shared" si="20"/>
        <v>1370</v>
      </c>
      <c r="I56" s="25">
        <f t="shared" si="24"/>
        <v>-0.1999999999998181</v>
      </c>
      <c r="J56" s="66">
        <f t="shared" si="22"/>
        <v>1218.8999999999999</v>
      </c>
      <c r="K56" s="122">
        <f t="shared" si="23"/>
        <v>1370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1206.9999999999998</v>
      </c>
      <c r="E57" s="35">
        <f t="shared" si="17"/>
        <v>151.10000000000002</v>
      </c>
      <c r="F57" s="66">
        <f t="shared" si="18"/>
        <v>1358.1</v>
      </c>
      <c r="G57" s="66">
        <f t="shared" si="19"/>
        <v>1358</v>
      </c>
      <c r="H57" s="66">
        <f t="shared" si="20"/>
        <v>1358</v>
      </c>
      <c r="I57" s="25">
        <f t="shared" si="24"/>
        <v>-9.9999999999909051E-2</v>
      </c>
      <c r="J57" s="66">
        <f t="shared" si="22"/>
        <v>1206.8999999999999</v>
      </c>
      <c r="K57" s="122">
        <f t="shared" si="23"/>
        <v>1358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1205.8999999999996</v>
      </c>
      <c r="E58" s="35">
        <f t="shared" si="17"/>
        <v>151.10000000000002</v>
      </c>
      <c r="F58" s="66">
        <f t="shared" si="18"/>
        <v>1356.9999999999995</v>
      </c>
      <c r="G58" s="66">
        <f t="shared" si="19"/>
        <v>1357</v>
      </c>
      <c r="H58" s="66">
        <f t="shared" si="20"/>
        <v>1357</v>
      </c>
      <c r="I58" s="25">
        <f t="shared" si="24"/>
        <v>0</v>
      </c>
      <c r="J58" s="66">
        <f t="shared" si="22"/>
        <v>1205.8999999999996</v>
      </c>
      <c r="K58" s="122">
        <f t="shared" si="23"/>
        <v>1357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1219.8999999999996</v>
      </c>
      <c r="E59" s="35">
        <f t="shared" si="17"/>
        <v>151.10000000000002</v>
      </c>
      <c r="F59" s="66">
        <f t="shared" si="18"/>
        <v>1370.9999999999995</v>
      </c>
      <c r="G59" s="66">
        <f t="shared" si="19"/>
        <v>1371</v>
      </c>
      <c r="H59" s="66">
        <f t="shared" si="20"/>
        <v>1371</v>
      </c>
      <c r="I59" s="25">
        <f t="shared" si="24"/>
        <v>0</v>
      </c>
      <c r="J59" s="66">
        <f t="shared" si="22"/>
        <v>1219.8999999999996</v>
      </c>
      <c r="K59" s="122">
        <f t="shared" si="23"/>
        <v>1371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1153.6999999999998</v>
      </c>
      <c r="E60" s="35">
        <f t="shared" si="17"/>
        <v>151.10000000000002</v>
      </c>
      <c r="F60" s="66">
        <f t="shared" si="18"/>
        <v>1304.7999999999997</v>
      </c>
      <c r="G60" s="66">
        <f t="shared" si="19"/>
        <v>1305</v>
      </c>
      <c r="H60" s="66">
        <f t="shared" si="20"/>
        <v>1305</v>
      </c>
      <c r="I60" s="25">
        <f t="shared" si="24"/>
        <v>0.20000000000027285</v>
      </c>
      <c r="J60" s="66">
        <f t="shared" si="22"/>
        <v>1153.9000000000001</v>
      </c>
      <c r="K60" s="122">
        <f t="shared" si="23"/>
        <v>1305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1158.9999999999998</v>
      </c>
      <c r="E61" s="35">
        <f t="shared" si="17"/>
        <v>151.10000000000002</v>
      </c>
      <c r="F61" s="66">
        <f t="shared" si="18"/>
        <v>1310.0999999999999</v>
      </c>
      <c r="G61" s="66">
        <f t="shared" si="19"/>
        <v>1310</v>
      </c>
      <c r="H61" s="66">
        <f t="shared" si="20"/>
        <v>1310</v>
      </c>
      <c r="I61" s="25">
        <f t="shared" si="24"/>
        <v>-9.9999999999909051E-2</v>
      </c>
      <c r="J61" s="66">
        <f t="shared" si="22"/>
        <v>1158.8999999999999</v>
      </c>
      <c r="K61" s="122">
        <f t="shared" si="23"/>
        <v>1310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1168.3999999999996</v>
      </c>
      <c r="E62" s="35">
        <f t="shared" si="17"/>
        <v>151.10000000000002</v>
      </c>
      <c r="F62" s="66">
        <f t="shared" si="18"/>
        <v>1319.4999999999995</v>
      </c>
      <c r="G62" s="66">
        <f t="shared" si="19"/>
        <v>1320</v>
      </c>
      <c r="H62" s="66">
        <f t="shared" si="20"/>
        <v>1320</v>
      </c>
      <c r="I62" s="25">
        <f t="shared" si="24"/>
        <v>0.50000000000045475</v>
      </c>
      <c r="J62" s="66">
        <f t="shared" si="22"/>
        <v>1168.9000000000001</v>
      </c>
      <c r="K62" s="122">
        <f t="shared" si="23"/>
        <v>1320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1184.1999999999998</v>
      </c>
      <c r="E63" s="35">
        <f t="shared" si="17"/>
        <v>151.10000000000002</v>
      </c>
      <c r="F63" s="66">
        <f t="shared" si="18"/>
        <v>1335.2999999999997</v>
      </c>
      <c r="G63" s="66">
        <f t="shared" si="19"/>
        <v>1335</v>
      </c>
      <c r="H63" s="66">
        <f t="shared" si="20"/>
        <v>1335</v>
      </c>
      <c r="I63" s="25">
        <f t="shared" si="24"/>
        <v>-0.29999999999972715</v>
      </c>
      <c r="J63" s="66">
        <f t="shared" si="22"/>
        <v>1183.9000000000001</v>
      </c>
      <c r="K63" s="122">
        <f t="shared" si="23"/>
        <v>1335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1190.2999999999997</v>
      </c>
      <c r="E64" s="35">
        <f t="shared" si="17"/>
        <v>151.10000000000002</v>
      </c>
      <c r="F64" s="66">
        <f t="shared" si="18"/>
        <v>1341.3999999999996</v>
      </c>
      <c r="G64" s="66">
        <f t="shared" si="19"/>
        <v>1341</v>
      </c>
      <c r="H64" s="66">
        <f t="shared" si="20"/>
        <v>1341</v>
      </c>
      <c r="I64" s="25">
        <f t="shared" si="24"/>
        <v>-0.3999999999996362</v>
      </c>
      <c r="J64" s="66">
        <f t="shared" si="22"/>
        <v>1189.9000000000001</v>
      </c>
      <c r="K64" s="122">
        <f t="shared" si="23"/>
        <v>1341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1203.3999999999996</v>
      </c>
      <c r="E65" s="35">
        <f t="shared" si="17"/>
        <v>151.10000000000002</v>
      </c>
      <c r="F65" s="66">
        <f t="shared" si="18"/>
        <v>1354.4999999999995</v>
      </c>
      <c r="G65" s="66">
        <f t="shared" si="19"/>
        <v>1355</v>
      </c>
      <c r="H65" s="66">
        <f t="shared" si="20"/>
        <v>1355</v>
      </c>
      <c r="I65" s="25">
        <f t="shared" si="24"/>
        <v>0.50000000000045475</v>
      </c>
      <c r="J65" s="66">
        <f t="shared" si="22"/>
        <v>1203.9000000000001</v>
      </c>
      <c r="K65" s="122">
        <f t="shared" si="23"/>
        <v>1355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1219.0999999999997</v>
      </c>
      <c r="E66" s="35">
        <f t="shared" si="17"/>
        <v>151.10000000000002</v>
      </c>
      <c r="F66" s="66">
        <f t="shared" si="18"/>
        <v>1370.1999999999998</v>
      </c>
      <c r="G66" s="66">
        <f t="shared" si="19"/>
        <v>1370</v>
      </c>
      <c r="H66" s="66">
        <f t="shared" si="20"/>
        <v>1370</v>
      </c>
      <c r="I66" s="25">
        <f t="shared" si="24"/>
        <v>-0.1999999999998181</v>
      </c>
      <c r="J66" s="66">
        <f t="shared" si="22"/>
        <v>1218.8999999999999</v>
      </c>
      <c r="K66" s="122">
        <f t="shared" si="23"/>
        <v>1370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1219.8999999999996</v>
      </c>
      <c r="E67" s="35">
        <f t="shared" si="17"/>
        <v>151.10000000000002</v>
      </c>
      <c r="F67" s="66">
        <f t="shared" si="18"/>
        <v>1370.9999999999995</v>
      </c>
      <c r="G67" s="66">
        <f t="shared" si="19"/>
        <v>1371</v>
      </c>
      <c r="H67" s="66">
        <f t="shared" si="20"/>
        <v>1371</v>
      </c>
      <c r="I67" s="25">
        <f t="shared" si="24"/>
        <v>0</v>
      </c>
      <c r="J67" s="66">
        <f t="shared" si="22"/>
        <v>1219.8999999999996</v>
      </c>
      <c r="K67" s="122">
        <f t="shared" si="23"/>
        <v>1371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1121.2999999999997</v>
      </c>
      <c r="C70" s="358">
        <v>59.2</v>
      </c>
      <c r="D70" s="65">
        <f t="shared" ref="D70:D76" si="25">$B$17+C70</f>
        <v>1180.4999999999998</v>
      </c>
      <c r="E70" s="35">
        <f t="shared" ref="E70:E76" si="26">$E$17</f>
        <v>151.10000000000002</v>
      </c>
      <c r="F70" s="66">
        <f t="shared" ref="F70:F76" si="27">D70+E70</f>
        <v>1331.6</v>
      </c>
      <c r="G70" s="66">
        <f t="shared" ref="G70:G76" si="28">ROUND(((F70*10)+0.4)/10,0)</f>
        <v>1332</v>
      </c>
      <c r="H70" s="66">
        <f t="shared" ref="H70:H76" si="29">IF(FLOOR(G70,1)&lt;1000,FLOOR(G70,1),FLOOR((G70),1))</f>
        <v>1332</v>
      </c>
      <c r="I70" s="67">
        <f t="shared" ref="I70:I76" si="30">H70-F70</f>
        <v>0.40000000000009095</v>
      </c>
      <c r="J70" s="66">
        <f t="shared" ref="J70:J76" si="31">I70+D70</f>
        <v>1180.8999999999999</v>
      </c>
      <c r="K70" s="123">
        <f t="shared" ref="K70:K76" si="32">H70</f>
        <v>1332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1201.7999999999997</v>
      </c>
      <c r="E71" s="35">
        <f t="shared" si="26"/>
        <v>151.10000000000002</v>
      </c>
      <c r="F71" s="66">
        <f t="shared" si="27"/>
        <v>1352.8999999999996</v>
      </c>
      <c r="G71" s="66">
        <f t="shared" si="28"/>
        <v>1353</v>
      </c>
      <c r="H71" s="66">
        <f t="shared" si="29"/>
        <v>1353</v>
      </c>
      <c r="I71" s="67">
        <f>H71-F71</f>
        <v>0.1000000000003638</v>
      </c>
      <c r="J71" s="66">
        <f t="shared" si="31"/>
        <v>1201.9000000000001</v>
      </c>
      <c r="K71" s="123">
        <f>H71</f>
        <v>1353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1213.3999999999996</v>
      </c>
      <c r="E72" s="35">
        <f t="shared" si="26"/>
        <v>151.10000000000002</v>
      </c>
      <c r="F72" s="35">
        <f t="shared" si="27"/>
        <v>1364.4999999999995</v>
      </c>
      <c r="G72" s="35">
        <f t="shared" si="28"/>
        <v>1365</v>
      </c>
      <c r="H72" s="66">
        <f t="shared" si="29"/>
        <v>1365</v>
      </c>
      <c r="I72" s="25">
        <f t="shared" si="30"/>
        <v>0.50000000000045475</v>
      </c>
      <c r="J72" s="35">
        <f t="shared" si="31"/>
        <v>1213.9000000000001</v>
      </c>
      <c r="K72" s="122">
        <f t="shared" si="32"/>
        <v>1365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1211.9999999999998</v>
      </c>
      <c r="E73" s="35">
        <f t="shared" si="26"/>
        <v>151.10000000000002</v>
      </c>
      <c r="F73" s="35">
        <f t="shared" si="27"/>
        <v>1363.1</v>
      </c>
      <c r="G73" s="35">
        <f t="shared" si="28"/>
        <v>1363</v>
      </c>
      <c r="H73" s="66">
        <f t="shared" si="29"/>
        <v>1363</v>
      </c>
      <c r="I73" s="25">
        <f t="shared" si="30"/>
        <v>-9.9999999999909051E-2</v>
      </c>
      <c r="J73" s="35">
        <f t="shared" si="31"/>
        <v>1211.8999999999999</v>
      </c>
      <c r="K73" s="122">
        <f t="shared" si="32"/>
        <v>1363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1215.9999999999998</v>
      </c>
      <c r="E74" s="35">
        <f t="shared" si="26"/>
        <v>151.10000000000002</v>
      </c>
      <c r="F74" s="35">
        <f t="shared" si="27"/>
        <v>1367.1</v>
      </c>
      <c r="G74" s="35">
        <f t="shared" si="28"/>
        <v>1367</v>
      </c>
      <c r="H74" s="66">
        <f t="shared" si="29"/>
        <v>1367</v>
      </c>
      <c r="I74" s="25">
        <f t="shared" si="30"/>
        <v>-9.9999999999909051E-2</v>
      </c>
      <c r="J74" s="35">
        <f t="shared" si="31"/>
        <v>1215.8999999999999</v>
      </c>
      <c r="K74" s="122">
        <f t="shared" si="32"/>
        <v>1367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1215.9999999999998</v>
      </c>
      <c r="E75" s="35">
        <f t="shared" si="26"/>
        <v>151.10000000000002</v>
      </c>
      <c r="F75" s="66">
        <f t="shared" si="27"/>
        <v>1367.1</v>
      </c>
      <c r="G75" s="66">
        <f t="shared" si="28"/>
        <v>1367</v>
      </c>
      <c r="H75" s="66">
        <f t="shared" si="29"/>
        <v>1367</v>
      </c>
      <c r="I75" s="67">
        <f t="shared" si="30"/>
        <v>-9.9999999999909051E-2</v>
      </c>
      <c r="J75" s="66">
        <f t="shared" si="31"/>
        <v>1215.8999999999999</v>
      </c>
      <c r="K75" s="123">
        <f t="shared" si="32"/>
        <v>1367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1226.4999999999998</v>
      </c>
      <c r="E76" s="35">
        <f t="shared" si="26"/>
        <v>151.10000000000002</v>
      </c>
      <c r="F76" s="35">
        <f t="shared" si="27"/>
        <v>1377.6</v>
      </c>
      <c r="G76" s="35">
        <f t="shared" si="28"/>
        <v>1378</v>
      </c>
      <c r="H76" s="66">
        <f t="shared" si="29"/>
        <v>1378</v>
      </c>
      <c r="I76" s="25">
        <f t="shared" si="30"/>
        <v>0.40000000000009095</v>
      </c>
      <c r="J76" s="35">
        <f t="shared" si="31"/>
        <v>1226.8999999999999</v>
      </c>
      <c r="K76" s="122">
        <f t="shared" si="32"/>
        <v>1378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90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90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90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90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90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90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90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90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90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03 June 2015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</f>
        <v>1139.2999999999997</v>
      </c>
      <c r="C96" s="101">
        <f t="shared" ref="C96:C112" si="33">C17</f>
        <v>2.6</v>
      </c>
      <c r="D96" s="23">
        <f t="shared" ref="D96:D101" si="34">$B$96+C96</f>
        <v>1141.8999999999996</v>
      </c>
      <c r="E96" s="36">
        <f t="shared" ref="E96:E112" si="35">$E$17</f>
        <v>151.10000000000002</v>
      </c>
      <c r="F96" s="36">
        <f t="shared" ref="F96:F112" si="36">D96+E96</f>
        <v>1292.9999999999995</v>
      </c>
      <c r="G96" s="36">
        <f t="shared" ref="G96:G112" si="37">ROUND(((F96*10)+0.4)/10,0)</f>
        <v>1293</v>
      </c>
      <c r="H96" s="36">
        <f>IF(FLOOR(G96,1)&lt;1000,FLOOR(G96,1),FLOOR((G96),1))</f>
        <v>1293</v>
      </c>
      <c r="I96" s="36">
        <f t="shared" ref="I96:I155" si="38">H96-F96</f>
        <v>0</v>
      </c>
      <c r="J96" s="36">
        <f t="shared" ref="J96:J112" si="39">I96+D96</f>
        <v>1141.8999999999996</v>
      </c>
      <c r="K96" s="56">
        <f t="shared" ref="K96:K112" si="40">H96</f>
        <v>1293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1146.0999999999997</v>
      </c>
      <c r="E97" s="35">
        <f t="shared" si="35"/>
        <v>151.10000000000002</v>
      </c>
      <c r="F97" s="38">
        <f t="shared" si="36"/>
        <v>1297.1999999999998</v>
      </c>
      <c r="G97" s="38">
        <f t="shared" si="37"/>
        <v>1297</v>
      </c>
      <c r="H97" s="38">
        <f t="shared" ref="H97:H112" si="41">IF(FLOOR(G97,1)&lt;1000,FLOOR(G97,1),FLOOR((G97),1))</f>
        <v>1297</v>
      </c>
      <c r="I97" s="50">
        <f t="shared" si="38"/>
        <v>-0.1999999999998181</v>
      </c>
      <c r="J97" s="38">
        <f t="shared" si="39"/>
        <v>1145.8999999999999</v>
      </c>
      <c r="K97" s="55">
        <f t="shared" si="40"/>
        <v>1297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1149.7999999999997</v>
      </c>
      <c r="E98" s="35">
        <f t="shared" si="35"/>
        <v>151.10000000000002</v>
      </c>
      <c r="F98" s="38">
        <f t="shared" si="36"/>
        <v>1300.8999999999996</v>
      </c>
      <c r="G98" s="38">
        <f t="shared" si="37"/>
        <v>1301</v>
      </c>
      <c r="H98" s="38">
        <f t="shared" si="41"/>
        <v>1301</v>
      </c>
      <c r="I98" s="50">
        <f t="shared" si="38"/>
        <v>0.1000000000003638</v>
      </c>
      <c r="J98" s="38">
        <f t="shared" si="39"/>
        <v>1149.9000000000001</v>
      </c>
      <c r="K98" s="55">
        <f t="shared" si="40"/>
        <v>1301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1154.7999999999997</v>
      </c>
      <c r="E99" s="35">
        <f t="shared" si="35"/>
        <v>151.10000000000002</v>
      </c>
      <c r="F99" s="38">
        <f t="shared" si="36"/>
        <v>1305.8999999999996</v>
      </c>
      <c r="G99" s="38">
        <f t="shared" si="37"/>
        <v>1306</v>
      </c>
      <c r="H99" s="38">
        <f t="shared" si="41"/>
        <v>1306</v>
      </c>
      <c r="I99" s="50">
        <f t="shared" si="38"/>
        <v>0.1000000000003638</v>
      </c>
      <c r="J99" s="38">
        <f t="shared" si="39"/>
        <v>1154.9000000000001</v>
      </c>
      <c r="K99" s="55">
        <f t="shared" si="40"/>
        <v>1306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1161.6999999999998</v>
      </c>
      <c r="E100" s="35">
        <f t="shared" si="35"/>
        <v>151.10000000000002</v>
      </c>
      <c r="F100" s="38">
        <f t="shared" si="36"/>
        <v>1312.7999999999997</v>
      </c>
      <c r="G100" s="38">
        <f t="shared" si="37"/>
        <v>1313</v>
      </c>
      <c r="H100" s="38">
        <f t="shared" si="41"/>
        <v>1313</v>
      </c>
      <c r="I100" s="50">
        <f t="shared" si="38"/>
        <v>0.20000000000027285</v>
      </c>
      <c r="J100" s="38">
        <f t="shared" si="39"/>
        <v>1161.9000000000001</v>
      </c>
      <c r="K100" s="55">
        <f t="shared" si="40"/>
        <v>1313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1171.6999999999998</v>
      </c>
      <c r="E101" s="35">
        <f t="shared" si="35"/>
        <v>151.10000000000002</v>
      </c>
      <c r="F101" s="38">
        <f t="shared" si="36"/>
        <v>1322.7999999999997</v>
      </c>
      <c r="G101" s="38">
        <f t="shared" si="37"/>
        <v>1323</v>
      </c>
      <c r="H101" s="38">
        <f t="shared" si="41"/>
        <v>1323</v>
      </c>
      <c r="I101" s="51">
        <f t="shared" si="38"/>
        <v>0.20000000000027285</v>
      </c>
      <c r="J101" s="42">
        <f t="shared" si="39"/>
        <v>1171.9000000000001</v>
      </c>
      <c r="K101" s="59">
        <f t="shared" si="40"/>
        <v>1323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1190.5999999999997</v>
      </c>
      <c r="E102" s="35">
        <f t="shared" si="35"/>
        <v>151.10000000000002</v>
      </c>
      <c r="F102" s="38">
        <f t="shared" si="36"/>
        <v>1341.6999999999998</v>
      </c>
      <c r="G102" s="38">
        <f t="shared" si="37"/>
        <v>1342</v>
      </c>
      <c r="H102" s="38">
        <f t="shared" si="41"/>
        <v>1342</v>
      </c>
      <c r="I102" s="51">
        <f t="shared" si="38"/>
        <v>0.3000000000001819</v>
      </c>
      <c r="J102" s="42">
        <f t="shared" si="39"/>
        <v>1190.8999999999999</v>
      </c>
      <c r="K102" s="59">
        <f t="shared" si="40"/>
        <v>1342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1207.4999999999998</v>
      </c>
      <c r="E103" s="35">
        <f t="shared" si="35"/>
        <v>151.10000000000002</v>
      </c>
      <c r="F103" s="38">
        <f t="shared" si="36"/>
        <v>1358.6</v>
      </c>
      <c r="G103" s="38">
        <f t="shared" si="37"/>
        <v>1359</v>
      </c>
      <c r="H103" s="38">
        <f t="shared" si="41"/>
        <v>1359</v>
      </c>
      <c r="I103" s="51">
        <f t="shared" si="38"/>
        <v>0.40000000000009095</v>
      </c>
      <c r="J103" s="42">
        <f t="shared" si="39"/>
        <v>1207.8999999999999</v>
      </c>
      <c r="K103" s="59">
        <f t="shared" si="40"/>
        <v>1359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1225.3999999999996</v>
      </c>
      <c r="E104" s="35">
        <f t="shared" si="35"/>
        <v>151.10000000000002</v>
      </c>
      <c r="F104" s="38">
        <f t="shared" si="36"/>
        <v>1376.4999999999995</v>
      </c>
      <c r="G104" s="38">
        <f t="shared" si="37"/>
        <v>1377</v>
      </c>
      <c r="H104" s="38">
        <f t="shared" si="41"/>
        <v>1377</v>
      </c>
      <c r="I104" s="51">
        <f t="shared" si="38"/>
        <v>0.50000000000045475</v>
      </c>
      <c r="J104" s="42">
        <f t="shared" si="39"/>
        <v>1225.9000000000001</v>
      </c>
      <c r="K104" s="59">
        <f t="shared" si="40"/>
        <v>1377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1236.4999999999998</v>
      </c>
      <c r="E105" s="35">
        <f t="shared" si="35"/>
        <v>151.10000000000002</v>
      </c>
      <c r="F105" s="38">
        <f t="shared" si="36"/>
        <v>1387.6</v>
      </c>
      <c r="G105" s="38">
        <f t="shared" si="37"/>
        <v>1388</v>
      </c>
      <c r="H105" s="38">
        <f t="shared" si="41"/>
        <v>1388</v>
      </c>
      <c r="I105" s="51">
        <f t="shared" si="38"/>
        <v>0.40000000000009095</v>
      </c>
      <c r="J105" s="42">
        <f t="shared" si="39"/>
        <v>1236.8999999999999</v>
      </c>
      <c r="K105" s="59">
        <f t="shared" si="40"/>
        <v>1388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1241.5999999999997</v>
      </c>
      <c r="E106" s="35">
        <f t="shared" si="35"/>
        <v>151.10000000000002</v>
      </c>
      <c r="F106" s="38">
        <f t="shared" si="36"/>
        <v>1392.6999999999998</v>
      </c>
      <c r="G106" s="38">
        <f t="shared" si="37"/>
        <v>1393</v>
      </c>
      <c r="H106" s="38">
        <f t="shared" si="41"/>
        <v>1393</v>
      </c>
      <c r="I106" s="51">
        <f t="shared" si="38"/>
        <v>0.3000000000001819</v>
      </c>
      <c r="J106" s="42">
        <f t="shared" si="39"/>
        <v>1241.8999999999999</v>
      </c>
      <c r="K106" s="59">
        <f t="shared" si="40"/>
        <v>1393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1242.8999999999996</v>
      </c>
      <c r="E107" s="35">
        <f t="shared" si="35"/>
        <v>151.10000000000002</v>
      </c>
      <c r="F107" s="38">
        <f t="shared" si="36"/>
        <v>1393.9999999999995</v>
      </c>
      <c r="G107" s="38">
        <f t="shared" si="37"/>
        <v>1394</v>
      </c>
      <c r="H107" s="38">
        <f t="shared" si="41"/>
        <v>1394</v>
      </c>
      <c r="I107" s="51">
        <f t="shared" si="38"/>
        <v>0</v>
      </c>
      <c r="J107" s="42">
        <f t="shared" si="39"/>
        <v>1242.8999999999996</v>
      </c>
      <c r="K107" s="59">
        <f t="shared" si="40"/>
        <v>1394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1238.6999999999998</v>
      </c>
      <c r="E108" s="35">
        <f t="shared" si="35"/>
        <v>151.10000000000002</v>
      </c>
      <c r="F108" s="38">
        <f t="shared" si="36"/>
        <v>1389.7999999999997</v>
      </c>
      <c r="G108" s="38">
        <f t="shared" si="37"/>
        <v>1390</v>
      </c>
      <c r="H108" s="38">
        <f t="shared" si="41"/>
        <v>1390</v>
      </c>
      <c r="I108" s="51">
        <f t="shared" si="38"/>
        <v>0.20000000000027285</v>
      </c>
      <c r="J108" s="42">
        <f t="shared" si="39"/>
        <v>1238.9000000000001</v>
      </c>
      <c r="K108" s="59">
        <f t="shared" si="40"/>
        <v>1390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1254.5999999999997</v>
      </c>
      <c r="E109" s="35">
        <f t="shared" si="35"/>
        <v>151.10000000000002</v>
      </c>
      <c r="F109" s="38">
        <f t="shared" si="36"/>
        <v>1405.6999999999998</v>
      </c>
      <c r="G109" s="38">
        <f t="shared" si="37"/>
        <v>1406</v>
      </c>
      <c r="H109" s="38">
        <f t="shared" si="41"/>
        <v>1406</v>
      </c>
      <c r="I109" s="51">
        <f t="shared" si="38"/>
        <v>0.3000000000001819</v>
      </c>
      <c r="J109" s="42">
        <f t="shared" si="39"/>
        <v>1254.8999999999999</v>
      </c>
      <c r="K109" s="59">
        <f t="shared" si="40"/>
        <v>1406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1261.7999999999997</v>
      </c>
      <c r="E110" s="35">
        <f t="shared" si="35"/>
        <v>151.10000000000002</v>
      </c>
      <c r="F110" s="38">
        <f t="shared" si="36"/>
        <v>1412.8999999999996</v>
      </c>
      <c r="G110" s="38">
        <f t="shared" si="37"/>
        <v>1413</v>
      </c>
      <c r="H110" s="38">
        <f t="shared" si="41"/>
        <v>1413</v>
      </c>
      <c r="I110" s="51">
        <f t="shared" si="38"/>
        <v>0.1000000000003638</v>
      </c>
      <c r="J110" s="42">
        <f t="shared" si="39"/>
        <v>1261.9000000000001</v>
      </c>
      <c r="K110" s="59">
        <f t="shared" si="40"/>
        <v>1413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1180.5999999999997</v>
      </c>
      <c r="E111" s="35">
        <f t="shared" si="35"/>
        <v>151.10000000000002</v>
      </c>
      <c r="F111" s="38">
        <f t="shared" si="36"/>
        <v>1331.6999999999998</v>
      </c>
      <c r="G111" s="38">
        <f t="shared" si="37"/>
        <v>1332</v>
      </c>
      <c r="H111" s="38">
        <f t="shared" si="41"/>
        <v>1332</v>
      </c>
      <c r="I111" s="51">
        <f t="shared" si="38"/>
        <v>0.3000000000001819</v>
      </c>
      <c r="J111" s="42">
        <f t="shared" si="39"/>
        <v>1180.8999999999999</v>
      </c>
      <c r="K111" s="59">
        <f t="shared" si="40"/>
        <v>1332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1251.7999999999997</v>
      </c>
      <c r="E112" s="35">
        <f t="shared" si="35"/>
        <v>151.10000000000002</v>
      </c>
      <c r="F112" s="38">
        <f t="shared" si="36"/>
        <v>1402.8999999999996</v>
      </c>
      <c r="G112" s="38">
        <f t="shared" si="37"/>
        <v>1403</v>
      </c>
      <c r="H112" s="38">
        <f t="shared" si="41"/>
        <v>1403</v>
      </c>
      <c r="I112" s="51">
        <f t="shared" si="38"/>
        <v>0.1000000000003638</v>
      </c>
      <c r="J112" s="42">
        <f t="shared" si="39"/>
        <v>1251.9000000000001</v>
      </c>
      <c r="K112" s="59">
        <f t="shared" si="40"/>
        <v>1403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1139.2999999999997</v>
      </c>
      <c r="C115" s="102">
        <f t="shared" ref="C115:C123" si="43">C36</f>
        <v>16.100000000000001</v>
      </c>
      <c r="D115" s="21">
        <f t="shared" ref="D115:D123" si="44">$B$96+C115</f>
        <v>1155.3999999999996</v>
      </c>
      <c r="E115" s="35">
        <f t="shared" ref="E115:E123" si="45">$E$17</f>
        <v>151.10000000000002</v>
      </c>
      <c r="F115" s="38">
        <f t="shared" ref="F115:F123" si="46">D115+E115</f>
        <v>1306.4999999999995</v>
      </c>
      <c r="G115" s="38">
        <f t="shared" ref="G115:G123" si="47">ROUND(((F115*10)+0.4)/10,0)</f>
        <v>1307</v>
      </c>
      <c r="H115" s="38">
        <f t="shared" ref="H115:H123" si="48">IF(FLOOR(G115,1)&lt;1000,FLOOR(G115,1),FLOOR((G115),1))</f>
        <v>1307</v>
      </c>
      <c r="I115" s="51">
        <f t="shared" si="38"/>
        <v>0.50000000000045475</v>
      </c>
      <c r="J115" s="42">
        <f t="shared" ref="J115:J123" si="49">I115+D115</f>
        <v>1155.9000000000001</v>
      </c>
      <c r="K115" s="59">
        <f t="shared" ref="K115:K123" si="50">H115</f>
        <v>1307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1164.6999999999998</v>
      </c>
      <c r="E116" s="35">
        <f t="shared" si="45"/>
        <v>151.10000000000002</v>
      </c>
      <c r="F116" s="38">
        <f>D116+E116</f>
        <v>1315.7999999999997</v>
      </c>
      <c r="G116" s="38">
        <f>ROUND(((F116*10)+0.4)/10,0)</f>
        <v>1316</v>
      </c>
      <c r="H116" s="38">
        <f t="shared" si="48"/>
        <v>1316</v>
      </c>
      <c r="I116" s="51">
        <f>H116-F116</f>
        <v>0.20000000000027285</v>
      </c>
      <c r="J116" s="42">
        <f>I116+D116</f>
        <v>1164.9000000000001</v>
      </c>
      <c r="K116" s="59">
        <f>H116</f>
        <v>1316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1159.2999999999997</v>
      </c>
      <c r="E117" s="35">
        <f t="shared" si="45"/>
        <v>151.10000000000002</v>
      </c>
      <c r="F117" s="38">
        <f t="shared" si="46"/>
        <v>1310.3999999999996</v>
      </c>
      <c r="G117" s="38">
        <f t="shared" si="47"/>
        <v>1310</v>
      </c>
      <c r="H117" s="38">
        <f t="shared" si="48"/>
        <v>1310</v>
      </c>
      <c r="I117" s="51">
        <f t="shared" si="38"/>
        <v>-0.3999999999996362</v>
      </c>
      <c r="J117" s="42">
        <f t="shared" si="49"/>
        <v>1158.9000000000001</v>
      </c>
      <c r="K117" s="59">
        <f t="shared" si="50"/>
        <v>1310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1167.7999999999997</v>
      </c>
      <c r="E118" s="35">
        <f t="shared" si="45"/>
        <v>151.10000000000002</v>
      </c>
      <c r="F118" s="38">
        <f t="shared" si="46"/>
        <v>1318.8999999999996</v>
      </c>
      <c r="G118" s="38">
        <f t="shared" si="47"/>
        <v>1319</v>
      </c>
      <c r="H118" s="38">
        <f t="shared" si="48"/>
        <v>1319</v>
      </c>
      <c r="I118" s="51">
        <f t="shared" si="38"/>
        <v>0.1000000000003638</v>
      </c>
      <c r="J118" s="42">
        <f t="shared" si="49"/>
        <v>1167.9000000000001</v>
      </c>
      <c r="K118" s="59">
        <f t="shared" si="50"/>
        <v>1319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1178.3999999999996</v>
      </c>
      <c r="E119" s="35">
        <f t="shared" si="45"/>
        <v>151.10000000000002</v>
      </c>
      <c r="F119" s="38">
        <f t="shared" si="46"/>
        <v>1329.4999999999995</v>
      </c>
      <c r="G119" s="38">
        <f t="shared" si="47"/>
        <v>1330</v>
      </c>
      <c r="H119" s="38">
        <f t="shared" si="48"/>
        <v>1330</v>
      </c>
      <c r="I119" s="51">
        <f t="shared" si="38"/>
        <v>0.50000000000045475</v>
      </c>
      <c r="J119" s="42">
        <f t="shared" si="49"/>
        <v>1178.9000000000001</v>
      </c>
      <c r="K119" s="59">
        <f t="shared" si="50"/>
        <v>1330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1176.0999999999997</v>
      </c>
      <c r="E120" s="35">
        <f t="shared" si="45"/>
        <v>151.10000000000002</v>
      </c>
      <c r="F120" s="38">
        <f t="shared" si="46"/>
        <v>1327.1999999999998</v>
      </c>
      <c r="G120" s="38">
        <f t="shared" si="47"/>
        <v>1327</v>
      </c>
      <c r="H120" s="38">
        <f t="shared" si="48"/>
        <v>1327</v>
      </c>
      <c r="I120" s="51">
        <f t="shared" si="38"/>
        <v>-0.1999999999998181</v>
      </c>
      <c r="J120" s="42">
        <f t="shared" si="49"/>
        <v>1175.8999999999999</v>
      </c>
      <c r="K120" s="59">
        <f t="shared" si="50"/>
        <v>1327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1185.8999999999996</v>
      </c>
      <c r="E121" s="35">
        <f t="shared" si="45"/>
        <v>151.10000000000002</v>
      </c>
      <c r="F121" s="38">
        <f t="shared" si="46"/>
        <v>1336.9999999999995</v>
      </c>
      <c r="G121" s="38">
        <f t="shared" si="47"/>
        <v>1337</v>
      </c>
      <c r="H121" s="38">
        <f t="shared" si="48"/>
        <v>1337</v>
      </c>
      <c r="I121" s="51">
        <f t="shared" si="38"/>
        <v>0</v>
      </c>
      <c r="J121" s="42">
        <f t="shared" si="49"/>
        <v>1185.8999999999996</v>
      </c>
      <c r="K121" s="59">
        <f t="shared" si="50"/>
        <v>1337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1189.6999999999998</v>
      </c>
      <c r="E122" s="35">
        <f t="shared" si="45"/>
        <v>151.10000000000002</v>
      </c>
      <c r="F122" s="38">
        <f t="shared" si="46"/>
        <v>1340.7999999999997</v>
      </c>
      <c r="G122" s="38">
        <f t="shared" si="47"/>
        <v>1341</v>
      </c>
      <c r="H122" s="38">
        <f t="shared" si="48"/>
        <v>1341</v>
      </c>
      <c r="I122" s="51">
        <f t="shared" si="38"/>
        <v>0.20000000000027285</v>
      </c>
      <c r="J122" s="42">
        <f t="shared" si="49"/>
        <v>1189.9000000000001</v>
      </c>
      <c r="K122" s="59">
        <f t="shared" si="50"/>
        <v>1341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1198.1999999999998</v>
      </c>
      <c r="E123" s="35">
        <f t="shared" si="45"/>
        <v>151.10000000000002</v>
      </c>
      <c r="F123" s="38">
        <f t="shared" si="46"/>
        <v>1349.2999999999997</v>
      </c>
      <c r="G123" s="38">
        <f t="shared" si="47"/>
        <v>1349</v>
      </c>
      <c r="H123" s="38">
        <f t="shared" si="48"/>
        <v>1349</v>
      </c>
      <c r="I123" s="51">
        <f t="shared" si="38"/>
        <v>-0.29999999999972715</v>
      </c>
      <c r="J123" s="42">
        <f t="shared" si="49"/>
        <v>1197.9000000000001</v>
      </c>
      <c r="K123" s="59">
        <f t="shared" si="50"/>
        <v>1349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1149.4999999999998</v>
      </c>
      <c r="E126" s="35">
        <f t="shared" ref="E126:E146" si="52">$E$17</f>
        <v>151.10000000000002</v>
      </c>
      <c r="F126" s="38">
        <f t="shared" ref="F126:F146" si="53">D126+E126</f>
        <v>1300.5999999999999</v>
      </c>
      <c r="G126" s="38">
        <f t="shared" ref="G126:G146" si="54">ROUND(((F126*10)+0.4)/10,0)</f>
        <v>1301</v>
      </c>
      <c r="H126" s="38">
        <f t="shared" ref="H126:H146" si="55">IF(FLOOR(G126,1)&lt;1000,FLOOR(G126,1),FLOOR((G126),1))</f>
        <v>1301</v>
      </c>
      <c r="I126" s="51">
        <f t="shared" si="38"/>
        <v>0.40000000000009095</v>
      </c>
      <c r="J126" s="42">
        <f t="shared" ref="J126:J146" si="56">I126+D126</f>
        <v>1149.8999999999999</v>
      </c>
      <c r="K126" s="59">
        <f t="shared" ref="K126:K146" si="57">H126</f>
        <v>1301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1164.8999999999996</v>
      </c>
      <c r="E127" s="35">
        <f t="shared" si="52"/>
        <v>151.10000000000002</v>
      </c>
      <c r="F127" s="42">
        <f t="shared" si="53"/>
        <v>1315.9999999999995</v>
      </c>
      <c r="G127" s="42">
        <f t="shared" si="54"/>
        <v>1316</v>
      </c>
      <c r="H127" s="38">
        <f t="shared" si="55"/>
        <v>1316</v>
      </c>
      <c r="I127" s="51">
        <f>H127-F127</f>
        <v>0</v>
      </c>
      <c r="J127" s="42">
        <f t="shared" si="56"/>
        <v>1164.8999999999996</v>
      </c>
      <c r="K127" s="59">
        <f t="shared" si="57"/>
        <v>1316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1181.6999999999998</v>
      </c>
      <c r="E128" s="35">
        <f t="shared" si="52"/>
        <v>151.10000000000002</v>
      </c>
      <c r="F128" s="38">
        <f t="shared" si="53"/>
        <v>1332.7999999999997</v>
      </c>
      <c r="G128" s="38">
        <f t="shared" si="54"/>
        <v>1333</v>
      </c>
      <c r="H128" s="38">
        <f t="shared" si="55"/>
        <v>1333</v>
      </c>
      <c r="I128" s="51">
        <f t="shared" si="38"/>
        <v>0.20000000000027285</v>
      </c>
      <c r="J128" s="42">
        <f t="shared" si="56"/>
        <v>1181.9000000000001</v>
      </c>
      <c r="K128" s="59">
        <f t="shared" si="57"/>
        <v>1333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1186.9999999999998</v>
      </c>
      <c r="E129" s="35">
        <f t="shared" si="52"/>
        <v>151.10000000000002</v>
      </c>
      <c r="F129" s="38">
        <f t="shared" si="53"/>
        <v>1338.1</v>
      </c>
      <c r="G129" s="38">
        <f t="shared" si="54"/>
        <v>1338</v>
      </c>
      <c r="H129" s="38">
        <f t="shared" si="55"/>
        <v>1338</v>
      </c>
      <c r="I129" s="51">
        <f t="shared" si="38"/>
        <v>-9.9999999999909051E-2</v>
      </c>
      <c r="J129" s="42">
        <f t="shared" si="56"/>
        <v>1186.8999999999999</v>
      </c>
      <c r="K129" s="59">
        <f t="shared" si="57"/>
        <v>1338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1184.5999999999997</v>
      </c>
      <c r="E130" s="36">
        <f t="shared" si="52"/>
        <v>151.10000000000002</v>
      </c>
      <c r="F130" s="36">
        <f t="shared" si="53"/>
        <v>1335.6999999999998</v>
      </c>
      <c r="G130" s="36">
        <f t="shared" si="54"/>
        <v>1336</v>
      </c>
      <c r="H130" s="36">
        <f t="shared" si="55"/>
        <v>1336</v>
      </c>
      <c r="I130" s="53">
        <f t="shared" si="38"/>
        <v>0.3000000000001819</v>
      </c>
      <c r="J130" s="45">
        <f t="shared" si="56"/>
        <v>1184.8999999999999</v>
      </c>
      <c r="K130" s="62">
        <f t="shared" si="57"/>
        <v>1336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1196.3999999999996</v>
      </c>
      <c r="E131" s="35">
        <f t="shared" si="52"/>
        <v>151.10000000000002</v>
      </c>
      <c r="F131" s="38">
        <f t="shared" si="53"/>
        <v>1347.4999999999995</v>
      </c>
      <c r="G131" s="38">
        <f t="shared" si="54"/>
        <v>1348</v>
      </c>
      <c r="H131" s="38">
        <f t="shared" si="55"/>
        <v>1348</v>
      </c>
      <c r="I131" s="50">
        <f>H131-F131</f>
        <v>0.50000000000045475</v>
      </c>
      <c r="J131" s="42">
        <f t="shared" si="56"/>
        <v>1196.9000000000001</v>
      </c>
      <c r="K131" s="55">
        <f t="shared" si="57"/>
        <v>1348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1212.1999999999998</v>
      </c>
      <c r="E132" s="35">
        <f t="shared" si="52"/>
        <v>151.10000000000002</v>
      </c>
      <c r="F132" s="38">
        <f t="shared" si="53"/>
        <v>1363.2999999999997</v>
      </c>
      <c r="G132" s="38">
        <f t="shared" si="54"/>
        <v>1363</v>
      </c>
      <c r="H132" s="38">
        <f t="shared" si="55"/>
        <v>1363</v>
      </c>
      <c r="I132" s="50">
        <f t="shared" ref="I132:I146" si="59">H132-F132</f>
        <v>-0.29999999999972715</v>
      </c>
      <c r="J132" s="42">
        <f t="shared" si="56"/>
        <v>1211.9000000000001</v>
      </c>
      <c r="K132" s="55">
        <f t="shared" si="57"/>
        <v>1363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1218.2999999999997</v>
      </c>
      <c r="E133" s="35">
        <f t="shared" si="52"/>
        <v>151.10000000000002</v>
      </c>
      <c r="F133" s="38">
        <f t="shared" si="53"/>
        <v>1369.3999999999996</v>
      </c>
      <c r="G133" s="38">
        <f t="shared" si="54"/>
        <v>1369</v>
      </c>
      <c r="H133" s="38">
        <f t="shared" si="55"/>
        <v>1369</v>
      </c>
      <c r="I133" s="50">
        <f t="shared" si="59"/>
        <v>-0.3999999999996362</v>
      </c>
      <c r="J133" s="42">
        <f t="shared" si="56"/>
        <v>1217.9000000000001</v>
      </c>
      <c r="K133" s="55">
        <f t="shared" si="57"/>
        <v>1369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1231.3999999999996</v>
      </c>
      <c r="E134" s="35">
        <f t="shared" si="52"/>
        <v>151.10000000000002</v>
      </c>
      <c r="F134" s="38">
        <f t="shared" si="53"/>
        <v>1382.4999999999995</v>
      </c>
      <c r="G134" s="38">
        <f t="shared" si="54"/>
        <v>1383</v>
      </c>
      <c r="H134" s="38">
        <f t="shared" si="55"/>
        <v>1383</v>
      </c>
      <c r="I134" s="50">
        <f t="shared" si="59"/>
        <v>0.50000000000045475</v>
      </c>
      <c r="J134" s="42">
        <f t="shared" si="56"/>
        <v>1231.9000000000001</v>
      </c>
      <c r="K134" s="55">
        <f t="shared" si="57"/>
        <v>1383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1247.0999999999997</v>
      </c>
      <c r="E135" s="35">
        <f t="shared" si="52"/>
        <v>151.10000000000002</v>
      </c>
      <c r="F135" s="38">
        <f t="shared" si="53"/>
        <v>1398.1999999999998</v>
      </c>
      <c r="G135" s="38">
        <f t="shared" si="54"/>
        <v>1398</v>
      </c>
      <c r="H135" s="38">
        <f t="shared" si="55"/>
        <v>1398</v>
      </c>
      <c r="I135" s="50">
        <f t="shared" si="59"/>
        <v>-0.1999999999998181</v>
      </c>
      <c r="J135" s="42">
        <f t="shared" si="56"/>
        <v>1246.8999999999999</v>
      </c>
      <c r="K135" s="55">
        <f t="shared" si="57"/>
        <v>1398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1234.9999999999998</v>
      </c>
      <c r="E136" s="35">
        <f t="shared" si="52"/>
        <v>151.10000000000002</v>
      </c>
      <c r="F136" s="38">
        <f t="shared" si="53"/>
        <v>1386.1</v>
      </c>
      <c r="G136" s="38">
        <f t="shared" si="54"/>
        <v>1386</v>
      </c>
      <c r="H136" s="38">
        <f t="shared" si="55"/>
        <v>1386</v>
      </c>
      <c r="I136" s="50">
        <f t="shared" si="59"/>
        <v>-9.9999999999909051E-2</v>
      </c>
      <c r="J136" s="42">
        <f t="shared" si="56"/>
        <v>1234.8999999999999</v>
      </c>
      <c r="K136" s="55">
        <f t="shared" si="57"/>
        <v>1386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1233.8999999999996</v>
      </c>
      <c r="E137" s="35">
        <f t="shared" si="52"/>
        <v>151.10000000000002</v>
      </c>
      <c r="F137" s="38">
        <f t="shared" si="53"/>
        <v>1384.9999999999995</v>
      </c>
      <c r="G137" s="38">
        <f t="shared" si="54"/>
        <v>1385</v>
      </c>
      <c r="H137" s="38">
        <f t="shared" si="55"/>
        <v>1385</v>
      </c>
      <c r="I137" s="50">
        <f t="shared" si="59"/>
        <v>0</v>
      </c>
      <c r="J137" s="42">
        <f t="shared" si="56"/>
        <v>1233.8999999999996</v>
      </c>
      <c r="K137" s="55">
        <f t="shared" si="57"/>
        <v>1385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1247.8999999999996</v>
      </c>
      <c r="E138" s="35">
        <f t="shared" si="52"/>
        <v>151.10000000000002</v>
      </c>
      <c r="F138" s="38">
        <f t="shared" si="53"/>
        <v>1398.9999999999995</v>
      </c>
      <c r="G138" s="38">
        <f t="shared" si="54"/>
        <v>1399</v>
      </c>
      <c r="H138" s="38">
        <f t="shared" si="55"/>
        <v>1399</v>
      </c>
      <c r="I138" s="50">
        <f t="shared" si="59"/>
        <v>0</v>
      </c>
      <c r="J138" s="42">
        <f t="shared" si="56"/>
        <v>1247.8999999999996</v>
      </c>
      <c r="K138" s="55">
        <f t="shared" si="57"/>
        <v>1399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1171.6999999999998</v>
      </c>
      <c r="E139" s="35">
        <f t="shared" si="52"/>
        <v>151.10000000000002</v>
      </c>
      <c r="F139" s="38">
        <f t="shared" si="53"/>
        <v>1322.7999999999997</v>
      </c>
      <c r="G139" s="38">
        <f t="shared" si="54"/>
        <v>1323</v>
      </c>
      <c r="H139" s="38">
        <f t="shared" si="55"/>
        <v>1323</v>
      </c>
      <c r="I139" s="50">
        <f t="shared" si="59"/>
        <v>0.20000000000027285</v>
      </c>
      <c r="J139" s="42">
        <f t="shared" si="56"/>
        <v>1171.9000000000001</v>
      </c>
      <c r="K139" s="55">
        <f t="shared" si="57"/>
        <v>1323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1176.9999999999998</v>
      </c>
      <c r="E140" s="35">
        <f t="shared" si="52"/>
        <v>151.10000000000002</v>
      </c>
      <c r="F140" s="38">
        <f t="shared" si="53"/>
        <v>1328.1</v>
      </c>
      <c r="G140" s="38">
        <f t="shared" si="54"/>
        <v>1328</v>
      </c>
      <c r="H140" s="38">
        <f t="shared" si="55"/>
        <v>1328</v>
      </c>
      <c r="I140" s="50">
        <f t="shared" si="59"/>
        <v>-9.9999999999909051E-2</v>
      </c>
      <c r="J140" s="42">
        <f t="shared" si="56"/>
        <v>1176.8999999999999</v>
      </c>
      <c r="K140" s="55">
        <f t="shared" si="57"/>
        <v>1328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1186.3999999999996</v>
      </c>
      <c r="E141" s="35">
        <f t="shared" si="52"/>
        <v>151.10000000000002</v>
      </c>
      <c r="F141" s="38">
        <f t="shared" si="53"/>
        <v>1337.4999999999995</v>
      </c>
      <c r="G141" s="38">
        <f t="shared" si="54"/>
        <v>1338</v>
      </c>
      <c r="H141" s="38">
        <f t="shared" si="55"/>
        <v>1338</v>
      </c>
      <c r="I141" s="50">
        <f t="shared" si="59"/>
        <v>0.50000000000045475</v>
      </c>
      <c r="J141" s="42">
        <f t="shared" si="56"/>
        <v>1186.9000000000001</v>
      </c>
      <c r="K141" s="55">
        <f t="shared" si="57"/>
        <v>1338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1202.1999999999998</v>
      </c>
      <c r="E142" s="35">
        <f t="shared" si="52"/>
        <v>151.10000000000002</v>
      </c>
      <c r="F142" s="38">
        <f t="shared" si="53"/>
        <v>1353.2999999999997</v>
      </c>
      <c r="G142" s="38">
        <f t="shared" si="54"/>
        <v>1353</v>
      </c>
      <c r="H142" s="38">
        <f t="shared" si="55"/>
        <v>1353</v>
      </c>
      <c r="I142" s="50">
        <f t="shared" si="59"/>
        <v>-0.29999999999972715</v>
      </c>
      <c r="J142" s="42">
        <f t="shared" si="56"/>
        <v>1201.9000000000001</v>
      </c>
      <c r="K142" s="55">
        <f t="shared" si="57"/>
        <v>1353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1208.2999999999997</v>
      </c>
      <c r="E143" s="35">
        <f t="shared" si="52"/>
        <v>151.10000000000002</v>
      </c>
      <c r="F143" s="38">
        <f t="shared" si="53"/>
        <v>1359.3999999999996</v>
      </c>
      <c r="G143" s="38">
        <f t="shared" si="54"/>
        <v>1359</v>
      </c>
      <c r="H143" s="38">
        <f t="shared" si="55"/>
        <v>1359</v>
      </c>
      <c r="I143" s="50">
        <f t="shared" si="59"/>
        <v>-0.3999999999996362</v>
      </c>
      <c r="J143" s="42">
        <f t="shared" si="56"/>
        <v>1207.9000000000001</v>
      </c>
      <c r="K143" s="55">
        <f t="shared" si="57"/>
        <v>1359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1221.3999999999996</v>
      </c>
      <c r="E144" s="35">
        <f t="shared" si="52"/>
        <v>151.10000000000002</v>
      </c>
      <c r="F144" s="38">
        <f t="shared" si="53"/>
        <v>1372.4999999999995</v>
      </c>
      <c r="G144" s="38">
        <f t="shared" si="54"/>
        <v>1373</v>
      </c>
      <c r="H144" s="38">
        <f t="shared" si="55"/>
        <v>1373</v>
      </c>
      <c r="I144" s="50">
        <f t="shared" si="59"/>
        <v>0.50000000000045475</v>
      </c>
      <c r="J144" s="42">
        <f t="shared" si="56"/>
        <v>1221.9000000000001</v>
      </c>
      <c r="K144" s="55">
        <f t="shared" si="57"/>
        <v>1373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1237.0999999999997</v>
      </c>
      <c r="E145" s="35">
        <f t="shared" si="52"/>
        <v>151.10000000000002</v>
      </c>
      <c r="F145" s="38">
        <f t="shared" si="53"/>
        <v>1388.1999999999998</v>
      </c>
      <c r="G145" s="38">
        <f t="shared" si="54"/>
        <v>1388</v>
      </c>
      <c r="H145" s="38">
        <f t="shared" si="55"/>
        <v>1388</v>
      </c>
      <c r="I145" s="50">
        <f t="shared" si="59"/>
        <v>-0.1999999999998181</v>
      </c>
      <c r="J145" s="42">
        <f t="shared" si="56"/>
        <v>1236.8999999999999</v>
      </c>
      <c r="K145" s="55">
        <f t="shared" si="57"/>
        <v>1388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1237.8999999999996</v>
      </c>
      <c r="E146" s="35">
        <f t="shared" si="52"/>
        <v>151.10000000000002</v>
      </c>
      <c r="F146" s="38">
        <f t="shared" si="53"/>
        <v>1388.9999999999995</v>
      </c>
      <c r="G146" s="38">
        <f t="shared" si="54"/>
        <v>1389</v>
      </c>
      <c r="H146" s="38">
        <f t="shared" si="55"/>
        <v>1389</v>
      </c>
      <c r="I146" s="50">
        <f t="shared" si="59"/>
        <v>0</v>
      </c>
      <c r="J146" s="42">
        <f t="shared" si="56"/>
        <v>1237.8999999999996</v>
      </c>
      <c r="K146" s="55">
        <f t="shared" si="57"/>
        <v>1389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1139.2999999999997</v>
      </c>
      <c r="C149" s="102">
        <f t="shared" ref="C149:C155" si="61">C70</f>
        <v>59.2</v>
      </c>
      <c r="D149" s="21">
        <f t="shared" ref="D149:D155" si="62">$B$96+C149</f>
        <v>1198.4999999999998</v>
      </c>
      <c r="E149" s="35">
        <f t="shared" ref="E149:E155" si="63">$E$17</f>
        <v>151.10000000000002</v>
      </c>
      <c r="F149" s="38">
        <f t="shared" ref="F149:F155" si="64">D149+E149</f>
        <v>1349.6</v>
      </c>
      <c r="G149" s="38">
        <f t="shared" ref="G149:G155" si="65">ROUND(((F149*10)+0.4)/10,0)</f>
        <v>1350</v>
      </c>
      <c r="H149" s="38">
        <f t="shared" ref="H149:H155" si="66">IF(FLOOR(G149,1)&lt;1000,FLOOR(G149,1),FLOOR((G149),1))</f>
        <v>1350</v>
      </c>
      <c r="I149" s="51">
        <f t="shared" si="38"/>
        <v>0.40000000000009095</v>
      </c>
      <c r="J149" s="42">
        <f t="shared" ref="J149:J155" si="67">I149+D149</f>
        <v>1198.8999999999999</v>
      </c>
      <c r="K149" s="59">
        <f t="shared" ref="K149:K155" si="68">H149</f>
        <v>1350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1219.7999999999997</v>
      </c>
      <c r="E150" s="35">
        <f t="shared" si="63"/>
        <v>151.10000000000002</v>
      </c>
      <c r="F150" s="38">
        <f t="shared" si="64"/>
        <v>1370.8999999999996</v>
      </c>
      <c r="G150" s="38">
        <f t="shared" si="65"/>
        <v>1371</v>
      </c>
      <c r="H150" s="38">
        <f t="shared" si="66"/>
        <v>1371</v>
      </c>
      <c r="I150" s="51">
        <f t="shared" si="38"/>
        <v>0.1000000000003638</v>
      </c>
      <c r="J150" s="42">
        <f t="shared" si="67"/>
        <v>1219.9000000000001</v>
      </c>
      <c r="K150" s="59">
        <f t="shared" si="68"/>
        <v>1371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1231.3999999999996</v>
      </c>
      <c r="E151" s="35">
        <f t="shared" si="63"/>
        <v>151.10000000000002</v>
      </c>
      <c r="F151" s="38">
        <f t="shared" si="64"/>
        <v>1382.4999999999995</v>
      </c>
      <c r="G151" s="38">
        <f t="shared" si="65"/>
        <v>1383</v>
      </c>
      <c r="H151" s="38">
        <f t="shared" si="66"/>
        <v>1383</v>
      </c>
      <c r="I151" s="51">
        <f t="shared" si="38"/>
        <v>0.50000000000045475</v>
      </c>
      <c r="J151" s="42">
        <f t="shared" si="67"/>
        <v>1231.9000000000001</v>
      </c>
      <c r="K151" s="59">
        <f t="shared" si="68"/>
        <v>1383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1229.9999999999998</v>
      </c>
      <c r="E152" s="35">
        <f t="shared" si="63"/>
        <v>151.10000000000002</v>
      </c>
      <c r="F152" s="38">
        <f t="shared" si="64"/>
        <v>1381.1</v>
      </c>
      <c r="G152" s="38">
        <f t="shared" si="65"/>
        <v>1381</v>
      </c>
      <c r="H152" s="38">
        <f t="shared" si="66"/>
        <v>1381</v>
      </c>
      <c r="I152" s="51">
        <f t="shared" si="38"/>
        <v>-9.9999999999909051E-2</v>
      </c>
      <c r="J152" s="42">
        <f t="shared" si="67"/>
        <v>1229.8999999999999</v>
      </c>
      <c r="K152" s="59">
        <f t="shared" si="68"/>
        <v>1381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1233.9999999999998</v>
      </c>
      <c r="E153" s="35">
        <f t="shared" si="63"/>
        <v>151.10000000000002</v>
      </c>
      <c r="F153" s="38">
        <f t="shared" si="64"/>
        <v>1385.1</v>
      </c>
      <c r="G153" s="38">
        <f t="shared" si="65"/>
        <v>1385</v>
      </c>
      <c r="H153" s="38">
        <f t="shared" si="66"/>
        <v>1385</v>
      </c>
      <c r="I153" s="51">
        <f t="shared" si="38"/>
        <v>-9.9999999999909051E-2</v>
      </c>
      <c r="J153" s="42">
        <f t="shared" si="67"/>
        <v>1233.8999999999999</v>
      </c>
      <c r="K153" s="59">
        <f t="shared" si="68"/>
        <v>1385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1233.9999999999998</v>
      </c>
      <c r="E154" s="35">
        <f t="shared" si="63"/>
        <v>151.10000000000002</v>
      </c>
      <c r="F154" s="38">
        <f t="shared" si="64"/>
        <v>1385.1</v>
      </c>
      <c r="G154" s="38">
        <f t="shared" si="65"/>
        <v>1385</v>
      </c>
      <c r="H154" s="38">
        <f t="shared" si="66"/>
        <v>1385</v>
      </c>
      <c r="I154" s="51">
        <f t="shared" si="38"/>
        <v>-9.9999999999909051E-2</v>
      </c>
      <c r="J154" s="42">
        <f t="shared" si="67"/>
        <v>1233.8999999999999</v>
      </c>
      <c r="K154" s="59">
        <f t="shared" si="68"/>
        <v>1385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1244.4999999999998</v>
      </c>
      <c r="E155" s="35">
        <f t="shared" si="63"/>
        <v>151.10000000000002</v>
      </c>
      <c r="F155" s="38">
        <f t="shared" si="64"/>
        <v>1395.6</v>
      </c>
      <c r="G155" s="38">
        <f t="shared" si="65"/>
        <v>1396</v>
      </c>
      <c r="H155" s="38">
        <f t="shared" si="66"/>
        <v>1396</v>
      </c>
      <c r="I155" s="51">
        <f t="shared" si="38"/>
        <v>0.40000000000009095</v>
      </c>
      <c r="J155" s="42">
        <f t="shared" si="67"/>
        <v>1244.8999999999999</v>
      </c>
      <c r="K155" s="59">
        <f t="shared" si="68"/>
        <v>1396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90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03 June 2015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</f>
        <v>1139.2999999999997</v>
      </c>
      <c r="C174" s="101">
        <f t="shared" ref="C174:C190" si="69">C17</f>
        <v>2.6</v>
      </c>
      <c r="D174" s="20">
        <f t="shared" ref="D174:D190" si="70">$B$174+C174</f>
        <v>1141.8999999999996</v>
      </c>
      <c r="E174" s="39">
        <f t="shared" ref="E174:E190" si="71">$E$17</f>
        <v>151.10000000000002</v>
      </c>
      <c r="F174" s="39">
        <f t="shared" ref="F174:F190" si="72">D174+E174</f>
        <v>1292.9999999999995</v>
      </c>
      <c r="G174" s="39">
        <f t="shared" ref="G174:G190" si="73">ROUND(((F174*10)+0.4)/10,0)</f>
        <v>1293</v>
      </c>
      <c r="H174" s="39">
        <f>IF(FLOOR(G174,1)&lt;1000,FLOOR(G174,1),FLOOR((G174),1))</f>
        <v>1293</v>
      </c>
      <c r="I174" s="374">
        <f t="shared" ref="I174:I233" si="74">H174-F174</f>
        <v>0</v>
      </c>
      <c r="J174" s="39">
        <f t="shared" ref="J174:J190" si="75">I174+D174</f>
        <v>1141.8999999999996</v>
      </c>
      <c r="K174" s="121">
        <f t="shared" ref="K174:K190" si="76">H174</f>
        <v>1293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1146.0999999999997</v>
      </c>
      <c r="E175" s="35">
        <f t="shared" si="71"/>
        <v>151.10000000000002</v>
      </c>
      <c r="F175" s="38">
        <f t="shared" si="72"/>
        <v>1297.1999999999998</v>
      </c>
      <c r="G175" s="38">
        <f t="shared" si="73"/>
        <v>1297</v>
      </c>
      <c r="H175" s="38">
        <f>IF(FLOOR(G175,1)&lt;1000,FLOOR(G175,1),FLOOR((G175),1))</f>
        <v>1297</v>
      </c>
      <c r="I175" s="50">
        <f t="shared" si="74"/>
        <v>-0.1999999999998181</v>
      </c>
      <c r="J175" s="38">
        <f t="shared" si="75"/>
        <v>1145.8999999999999</v>
      </c>
      <c r="K175" s="122">
        <f t="shared" si="76"/>
        <v>1297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1149.7999999999997</v>
      </c>
      <c r="E176" s="35">
        <f t="shared" si="71"/>
        <v>151.10000000000002</v>
      </c>
      <c r="F176" s="38">
        <f t="shared" si="72"/>
        <v>1300.8999999999996</v>
      </c>
      <c r="G176" s="38">
        <f t="shared" si="73"/>
        <v>1301</v>
      </c>
      <c r="H176" s="38">
        <f t="shared" ref="H176:H190" si="77">IF(FLOOR(G176,1)&lt;1000,FLOOR(G176,1),FLOOR((G176),1))</f>
        <v>1301</v>
      </c>
      <c r="I176" s="50">
        <f t="shared" si="74"/>
        <v>0.1000000000003638</v>
      </c>
      <c r="J176" s="38">
        <f t="shared" si="75"/>
        <v>1149.9000000000001</v>
      </c>
      <c r="K176" s="122">
        <f t="shared" si="76"/>
        <v>1301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1154.7999999999997</v>
      </c>
      <c r="E177" s="35">
        <f t="shared" si="71"/>
        <v>151.10000000000002</v>
      </c>
      <c r="F177" s="38">
        <f t="shared" si="72"/>
        <v>1305.8999999999996</v>
      </c>
      <c r="G177" s="38">
        <f t="shared" si="73"/>
        <v>1306</v>
      </c>
      <c r="H177" s="38">
        <f t="shared" si="77"/>
        <v>1306</v>
      </c>
      <c r="I177" s="51">
        <f t="shared" si="74"/>
        <v>0.1000000000003638</v>
      </c>
      <c r="J177" s="42">
        <f t="shared" si="75"/>
        <v>1154.9000000000001</v>
      </c>
      <c r="K177" s="123">
        <f t="shared" si="76"/>
        <v>1306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1161.6999999999998</v>
      </c>
      <c r="E178" s="35">
        <f t="shared" si="71"/>
        <v>151.10000000000002</v>
      </c>
      <c r="F178" s="38">
        <f t="shared" si="72"/>
        <v>1312.7999999999997</v>
      </c>
      <c r="G178" s="38">
        <f t="shared" si="73"/>
        <v>1313</v>
      </c>
      <c r="H178" s="38">
        <f t="shared" si="77"/>
        <v>1313</v>
      </c>
      <c r="I178" s="51">
        <f t="shared" si="74"/>
        <v>0.20000000000027285</v>
      </c>
      <c r="J178" s="42">
        <f t="shared" si="75"/>
        <v>1161.9000000000001</v>
      </c>
      <c r="K178" s="123">
        <f t="shared" si="76"/>
        <v>1313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1171.6999999999998</v>
      </c>
      <c r="E179" s="35">
        <f t="shared" si="71"/>
        <v>151.10000000000002</v>
      </c>
      <c r="F179" s="38">
        <f t="shared" si="72"/>
        <v>1322.7999999999997</v>
      </c>
      <c r="G179" s="38">
        <f t="shared" si="73"/>
        <v>1323</v>
      </c>
      <c r="H179" s="38">
        <f t="shared" si="77"/>
        <v>1323</v>
      </c>
      <c r="I179" s="51">
        <f t="shared" si="74"/>
        <v>0.20000000000027285</v>
      </c>
      <c r="J179" s="42">
        <f t="shared" si="75"/>
        <v>1171.9000000000001</v>
      </c>
      <c r="K179" s="123">
        <f t="shared" si="76"/>
        <v>1323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1180.5999999999997</v>
      </c>
      <c r="E180" s="35">
        <f t="shared" si="71"/>
        <v>151.10000000000002</v>
      </c>
      <c r="F180" s="38">
        <f t="shared" si="72"/>
        <v>1331.6999999999998</v>
      </c>
      <c r="G180" s="38">
        <f t="shared" si="73"/>
        <v>1332</v>
      </c>
      <c r="H180" s="38">
        <f t="shared" si="77"/>
        <v>1332</v>
      </c>
      <c r="I180" s="51">
        <f t="shared" si="74"/>
        <v>0.3000000000001819</v>
      </c>
      <c r="J180" s="42">
        <f t="shared" si="75"/>
        <v>1180.8999999999999</v>
      </c>
      <c r="K180" s="123">
        <f t="shared" si="76"/>
        <v>1332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1197.4999999999998</v>
      </c>
      <c r="E181" s="35">
        <f t="shared" si="71"/>
        <v>151.10000000000002</v>
      </c>
      <c r="F181" s="38">
        <f t="shared" si="72"/>
        <v>1348.6</v>
      </c>
      <c r="G181" s="38">
        <f t="shared" si="73"/>
        <v>1349</v>
      </c>
      <c r="H181" s="38">
        <f t="shared" si="77"/>
        <v>1349</v>
      </c>
      <c r="I181" s="51">
        <f t="shared" si="74"/>
        <v>0.40000000000009095</v>
      </c>
      <c r="J181" s="42">
        <f t="shared" si="75"/>
        <v>1197.8999999999999</v>
      </c>
      <c r="K181" s="123">
        <f t="shared" si="76"/>
        <v>1349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1215.3999999999996</v>
      </c>
      <c r="E182" s="35">
        <f t="shared" si="71"/>
        <v>151.10000000000002</v>
      </c>
      <c r="F182" s="38">
        <f t="shared" si="72"/>
        <v>1366.4999999999995</v>
      </c>
      <c r="G182" s="38">
        <f t="shared" si="73"/>
        <v>1367</v>
      </c>
      <c r="H182" s="38">
        <f t="shared" si="77"/>
        <v>1367</v>
      </c>
      <c r="I182" s="51">
        <f t="shared" si="74"/>
        <v>0.50000000000045475</v>
      </c>
      <c r="J182" s="42">
        <f t="shared" si="75"/>
        <v>1215.9000000000001</v>
      </c>
      <c r="K182" s="123">
        <f t="shared" si="76"/>
        <v>1367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1226.4999999999998</v>
      </c>
      <c r="E183" s="35">
        <f t="shared" si="71"/>
        <v>151.10000000000002</v>
      </c>
      <c r="F183" s="38">
        <f t="shared" si="72"/>
        <v>1377.6</v>
      </c>
      <c r="G183" s="38">
        <f t="shared" si="73"/>
        <v>1378</v>
      </c>
      <c r="H183" s="38">
        <f t="shared" si="77"/>
        <v>1378</v>
      </c>
      <c r="I183" s="51">
        <f t="shared" si="74"/>
        <v>0.40000000000009095</v>
      </c>
      <c r="J183" s="42">
        <f t="shared" si="75"/>
        <v>1226.8999999999999</v>
      </c>
      <c r="K183" s="123">
        <f t="shared" si="76"/>
        <v>1378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1231.5999999999997</v>
      </c>
      <c r="E184" s="35">
        <f t="shared" si="71"/>
        <v>151.10000000000002</v>
      </c>
      <c r="F184" s="38">
        <f t="shared" si="72"/>
        <v>1382.6999999999998</v>
      </c>
      <c r="G184" s="38">
        <f t="shared" si="73"/>
        <v>1383</v>
      </c>
      <c r="H184" s="38">
        <f t="shared" si="77"/>
        <v>1383</v>
      </c>
      <c r="I184" s="51">
        <f t="shared" si="74"/>
        <v>0.3000000000001819</v>
      </c>
      <c r="J184" s="42">
        <f t="shared" si="75"/>
        <v>1231.8999999999999</v>
      </c>
      <c r="K184" s="123">
        <f t="shared" si="76"/>
        <v>1383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1232.8999999999996</v>
      </c>
      <c r="E185" s="35">
        <f t="shared" si="71"/>
        <v>151.10000000000002</v>
      </c>
      <c r="F185" s="38">
        <f t="shared" si="72"/>
        <v>1383.9999999999995</v>
      </c>
      <c r="G185" s="38">
        <f t="shared" si="73"/>
        <v>1384</v>
      </c>
      <c r="H185" s="38">
        <f t="shared" si="77"/>
        <v>1384</v>
      </c>
      <c r="I185" s="51">
        <f t="shared" si="74"/>
        <v>0</v>
      </c>
      <c r="J185" s="42">
        <f t="shared" si="75"/>
        <v>1232.8999999999996</v>
      </c>
      <c r="K185" s="123">
        <f t="shared" si="76"/>
        <v>1384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1228.6999999999998</v>
      </c>
      <c r="E186" s="35">
        <f t="shared" si="71"/>
        <v>151.10000000000002</v>
      </c>
      <c r="F186" s="38">
        <f t="shared" si="72"/>
        <v>1379.7999999999997</v>
      </c>
      <c r="G186" s="38">
        <f t="shared" si="73"/>
        <v>1380</v>
      </c>
      <c r="H186" s="38">
        <f t="shared" si="77"/>
        <v>1380</v>
      </c>
      <c r="I186" s="51">
        <f t="shared" si="74"/>
        <v>0.20000000000027285</v>
      </c>
      <c r="J186" s="42">
        <f t="shared" si="75"/>
        <v>1228.9000000000001</v>
      </c>
      <c r="K186" s="123">
        <f t="shared" si="76"/>
        <v>1380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1244.5999999999997</v>
      </c>
      <c r="E187" s="35">
        <f t="shared" si="71"/>
        <v>151.10000000000002</v>
      </c>
      <c r="F187" s="38">
        <f t="shared" si="72"/>
        <v>1395.6999999999998</v>
      </c>
      <c r="G187" s="38">
        <f t="shared" si="73"/>
        <v>1396</v>
      </c>
      <c r="H187" s="38">
        <f t="shared" si="77"/>
        <v>1396</v>
      </c>
      <c r="I187" s="51">
        <f t="shared" si="74"/>
        <v>0.3000000000001819</v>
      </c>
      <c r="J187" s="42">
        <f t="shared" si="75"/>
        <v>1244.8999999999999</v>
      </c>
      <c r="K187" s="123">
        <f t="shared" si="76"/>
        <v>1396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1251.7999999999997</v>
      </c>
      <c r="E188" s="35">
        <f t="shared" si="71"/>
        <v>151.10000000000002</v>
      </c>
      <c r="F188" s="38">
        <f t="shared" si="72"/>
        <v>1402.8999999999996</v>
      </c>
      <c r="G188" s="38">
        <f t="shared" si="73"/>
        <v>1403</v>
      </c>
      <c r="H188" s="38">
        <f t="shared" si="77"/>
        <v>1403</v>
      </c>
      <c r="I188" s="51">
        <f t="shared" si="74"/>
        <v>0.1000000000003638</v>
      </c>
      <c r="J188" s="42">
        <f t="shared" si="75"/>
        <v>1251.9000000000001</v>
      </c>
      <c r="K188" s="123">
        <f t="shared" si="76"/>
        <v>1403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1180.5999999999997</v>
      </c>
      <c r="E189" s="35">
        <f t="shared" si="71"/>
        <v>151.10000000000002</v>
      </c>
      <c r="F189" s="38">
        <f t="shared" si="72"/>
        <v>1331.6999999999998</v>
      </c>
      <c r="G189" s="38">
        <f t="shared" si="73"/>
        <v>1332</v>
      </c>
      <c r="H189" s="38">
        <f t="shared" si="77"/>
        <v>1332</v>
      </c>
      <c r="I189" s="51">
        <f t="shared" si="74"/>
        <v>0.3000000000001819</v>
      </c>
      <c r="J189" s="42">
        <f t="shared" si="75"/>
        <v>1180.8999999999999</v>
      </c>
      <c r="K189" s="123">
        <f t="shared" si="76"/>
        <v>1332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1251.7999999999997</v>
      </c>
      <c r="E190" s="35">
        <f t="shared" si="71"/>
        <v>151.10000000000002</v>
      </c>
      <c r="F190" s="38">
        <f t="shared" si="72"/>
        <v>1402.8999999999996</v>
      </c>
      <c r="G190" s="38">
        <f t="shared" si="73"/>
        <v>1403</v>
      </c>
      <c r="H190" s="38">
        <f t="shared" si="77"/>
        <v>1403</v>
      </c>
      <c r="I190" s="51">
        <f t="shared" si="74"/>
        <v>0.1000000000003638</v>
      </c>
      <c r="J190" s="42">
        <f t="shared" si="75"/>
        <v>1251.9000000000001</v>
      </c>
      <c r="K190" s="123">
        <f t="shared" si="76"/>
        <v>1403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1139.2999999999997</v>
      </c>
      <c r="C193" s="102">
        <f t="shared" ref="C193:C201" si="78">C36</f>
        <v>16.100000000000001</v>
      </c>
      <c r="D193" s="21">
        <f t="shared" ref="D193:D201" si="79">$B$174+C193</f>
        <v>1155.3999999999996</v>
      </c>
      <c r="E193" s="35">
        <f t="shared" ref="E193:E201" si="80">$E$17</f>
        <v>151.10000000000002</v>
      </c>
      <c r="F193" s="38">
        <f t="shared" ref="F193:F201" si="81">D193+E193</f>
        <v>1306.4999999999995</v>
      </c>
      <c r="G193" s="38">
        <f t="shared" ref="G193:G201" si="82">ROUND(((F193*10)+0.4)/10,0)</f>
        <v>1307</v>
      </c>
      <c r="H193" s="38">
        <f t="shared" ref="H193:H201" si="83">IF(FLOOR(G193,1)&lt;1000,FLOOR(G193,1),FLOOR((G193),1))</f>
        <v>1307</v>
      </c>
      <c r="I193" s="51">
        <f t="shared" si="74"/>
        <v>0.50000000000045475</v>
      </c>
      <c r="J193" s="42">
        <f t="shared" ref="J193:J201" si="84">I193+D193</f>
        <v>1155.9000000000001</v>
      </c>
      <c r="K193" s="123">
        <f t="shared" ref="K193:K201" si="85">H193</f>
        <v>1307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1164.6999999999998</v>
      </c>
      <c r="E194" s="35">
        <f t="shared" si="80"/>
        <v>151.10000000000002</v>
      </c>
      <c r="F194" s="38">
        <f>D194+E194</f>
        <v>1315.7999999999997</v>
      </c>
      <c r="G194" s="38">
        <f>ROUND(((F194*10)+0.4)/10,0)</f>
        <v>1316</v>
      </c>
      <c r="H194" s="38">
        <f t="shared" si="83"/>
        <v>1316</v>
      </c>
      <c r="I194" s="51">
        <f>H194-F194</f>
        <v>0.20000000000027285</v>
      </c>
      <c r="J194" s="42">
        <f>I194+D194</f>
        <v>1164.9000000000001</v>
      </c>
      <c r="K194" s="123">
        <f>H194</f>
        <v>1316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1159.2999999999997</v>
      </c>
      <c r="E195" s="35">
        <f t="shared" si="80"/>
        <v>151.10000000000002</v>
      </c>
      <c r="F195" s="38">
        <f t="shared" si="81"/>
        <v>1310.3999999999996</v>
      </c>
      <c r="G195" s="38">
        <f t="shared" si="82"/>
        <v>1310</v>
      </c>
      <c r="H195" s="38">
        <f t="shared" si="83"/>
        <v>1310</v>
      </c>
      <c r="I195" s="51">
        <f t="shared" si="74"/>
        <v>-0.3999999999996362</v>
      </c>
      <c r="J195" s="42">
        <f t="shared" si="84"/>
        <v>1158.9000000000001</v>
      </c>
      <c r="K195" s="123">
        <f t="shared" si="85"/>
        <v>1310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1167.7999999999997</v>
      </c>
      <c r="E196" s="35">
        <f t="shared" si="80"/>
        <v>151.10000000000002</v>
      </c>
      <c r="F196" s="38">
        <f t="shared" si="81"/>
        <v>1318.8999999999996</v>
      </c>
      <c r="G196" s="38">
        <f t="shared" si="82"/>
        <v>1319</v>
      </c>
      <c r="H196" s="38">
        <f t="shared" si="83"/>
        <v>1319</v>
      </c>
      <c r="I196" s="51">
        <f t="shared" si="74"/>
        <v>0.1000000000003638</v>
      </c>
      <c r="J196" s="42">
        <f t="shared" si="84"/>
        <v>1167.9000000000001</v>
      </c>
      <c r="K196" s="123">
        <f t="shared" si="85"/>
        <v>1319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1178.3999999999996</v>
      </c>
      <c r="E197" s="35">
        <f t="shared" si="80"/>
        <v>151.10000000000002</v>
      </c>
      <c r="F197" s="38">
        <f t="shared" si="81"/>
        <v>1329.4999999999995</v>
      </c>
      <c r="G197" s="38">
        <f t="shared" si="82"/>
        <v>1330</v>
      </c>
      <c r="H197" s="38">
        <f t="shared" si="83"/>
        <v>1330</v>
      </c>
      <c r="I197" s="51">
        <f t="shared" si="74"/>
        <v>0.50000000000045475</v>
      </c>
      <c r="J197" s="42">
        <f t="shared" si="84"/>
        <v>1178.9000000000001</v>
      </c>
      <c r="K197" s="123">
        <f t="shared" si="85"/>
        <v>1330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1176.0999999999997</v>
      </c>
      <c r="E198" s="35">
        <f t="shared" si="80"/>
        <v>151.10000000000002</v>
      </c>
      <c r="F198" s="38">
        <f t="shared" si="81"/>
        <v>1327.1999999999998</v>
      </c>
      <c r="G198" s="38">
        <f t="shared" si="82"/>
        <v>1327</v>
      </c>
      <c r="H198" s="38">
        <f t="shared" si="83"/>
        <v>1327</v>
      </c>
      <c r="I198" s="51">
        <f t="shared" si="74"/>
        <v>-0.1999999999998181</v>
      </c>
      <c r="J198" s="42">
        <f t="shared" si="84"/>
        <v>1175.8999999999999</v>
      </c>
      <c r="K198" s="123">
        <f t="shared" si="85"/>
        <v>1327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1185.8999999999996</v>
      </c>
      <c r="E199" s="35">
        <f t="shared" si="80"/>
        <v>151.10000000000002</v>
      </c>
      <c r="F199" s="38">
        <f t="shared" si="81"/>
        <v>1336.9999999999995</v>
      </c>
      <c r="G199" s="38">
        <f t="shared" si="82"/>
        <v>1337</v>
      </c>
      <c r="H199" s="38">
        <f t="shared" si="83"/>
        <v>1337</v>
      </c>
      <c r="I199" s="51">
        <f t="shared" si="74"/>
        <v>0</v>
      </c>
      <c r="J199" s="42">
        <f t="shared" si="84"/>
        <v>1185.8999999999996</v>
      </c>
      <c r="K199" s="123">
        <f t="shared" si="85"/>
        <v>1337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1189.6999999999998</v>
      </c>
      <c r="E200" s="35">
        <f t="shared" si="80"/>
        <v>151.10000000000002</v>
      </c>
      <c r="F200" s="38">
        <f t="shared" si="81"/>
        <v>1340.7999999999997</v>
      </c>
      <c r="G200" s="38">
        <f t="shared" si="82"/>
        <v>1341</v>
      </c>
      <c r="H200" s="38">
        <f t="shared" si="83"/>
        <v>1341</v>
      </c>
      <c r="I200" s="51">
        <f t="shared" si="74"/>
        <v>0.20000000000027285</v>
      </c>
      <c r="J200" s="42">
        <f t="shared" si="84"/>
        <v>1189.9000000000001</v>
      </c>
      <c r="K200" s="123">
        <f t="shared" si="85"/>
        <v>1341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1198.1999999999998</v>
      </c>
      <c r="E201" s="35">
        <f t="shared" si="80"/>
        <v>151.10000000000002</v>
      </c>
      <c r="F201" s="38">
        <f t="shared" si="81"/>
        <v>1349.2999999999997</v>
      </c>
      <c r="G201" s="38">
        <f t="shared" si="82"/>
        <v>1349</v>
      </c>
      <c r="H201" s="38">
        <f t="shared" si="83"/>
        <v>1349</v>
      </c>
      <c r="I201" s="51">
        <f t="shared" si="74"/>
        <v>-0.29999999999972715</v>
      </c>
      <c r="J201" s="42">
        <f t="shared" si="84"/>
        <v>1197.9000000000001</v>
      </c>
      <c r="K201" s="123">
        <f t="shared" si="85"/>
        <v>1349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1149.4999999999998</v>
      </c>
      <c r="E204" s="35">
        <f t="shared" ref="E204:E224" si="88">$E$17</f>
        <v>151.10000000000002</v>
      </c>
      <c r="F204" s="38">
        <f t="shared" ref="F204:F224" si="89">D204+E204</f>
        <v>1300.5999999999999</v>
      </c>
      <c r="G204" s="38">
        <f t="shared" ref="G204:G224" si="90">ROUND(((F204*10)+0.4)/10,0)</f>
        <v>1301</v>
      </c>
      <c r="H204" s="38">
        <f t="shared" ref="H204:H224" si="91">IF(FLOOR(G204,1)&lt;1000,FLOOR(G204,1),FLOOR((G204),1))</f>
        <v>1301</v>
      </c>
      <c r="I204" s="51">
        <f t="shared" si="74"/>
        <v>0.40000000000009095</v>
      </c>
      <c r="J204" s="42">
        <f t="shared" ref="J204:J224" si="92">I204+D204</f>
        <v>1149.8999999999999</v>
      </c>
      <c r="K204" s="123">
        <f t="shared" ref="K204:K224" si="93">H204</f>
        <v>1301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1164.8999999999996</v>
      </c>
      <c r="E205" s="35">
        <f t="shared" si="88"/>
        <v>151.10000000000002</v>
      </c>
      <c r="F205" s="42">
        <f t="shared" si="89"/>
        <v>1315.9999999999995</v>
      </c>
      <c r="G205" s="42">
        <f t="shared" si="90"/>
        <v>1316</v>
      </c>
      <c r="H205" s="38">
        <f t="shared" si="91"/>
        <v>1316</v>
      </c>
      <c r="I205" s="51">
        <f t="shared" si="74"/>
        <v>0</v>
      </c>
      <c r="J205" s="42">
        <f t="shared" si="92"/>
        <v>1164.8999999999996</v>
      </c>
      <c r="K205" s="123">
        <f t="shared" si="93"/>
        <v>1316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1171.6999999999998</v>
      </c>
      <c r="E206" s="35">
        <f t="shared" si="88"/>
        <v>151.10000000000002</v>
      </c>
      <c r="F206" s="38">
        <f t="shared" si="89"/>
        <v>1322.7999999999997</v>
      </c>
      <c r="G206" s="38">
        <f t="shared" si="90"/>
        <v>1323</v>
      </c>
      <c r="H206" s="38">
        <f t="shared" si="91"/>
        <v>1323</v>
      </c>
      <c r="I206" s="51">
        <f t="shared" si="74"/>
        <v>0.20000000000027285</v>
      </c>
      <c r="J206" s="42">
        <f t="shared" si="92"/>
        <v>1171.9000000000001</v>
      </c>
      <c r="K206" s="123">
        <f t="shared" si="93"/>
        <v>1323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1176.9999999999998</v>
      </c>
      <c r="E207" s="35">
        <f t="shared" si="88"/>
        <v>151.10000000000002</v>
      </c>
      <c r="F207" s="38">
        <f t="shared" si="89"/>
        <v>1328.1</v>
      </c>
      <c r="G207" s="38">
        <f t="shared" si="90"/>
        <v>1328</v>
      </c>
      <c r="H207" s="38">
        <f t="shared" si="91"/>
        <v>1328</v>
      </c>
      <c r="I207" s="51">
        <f t="shared" si="74"/>
        <v>-9.9999999999909051E-2</v>
      </c>
      <c r="J207" s="42">
        <f t="shared" si="92"/>
        <v>1176.8999999999999</v>
      </c>
      <c r="K207" s="123">
        <f t="shared" si="93"/>
        <v>1328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1174.5999999999997</v>
      </c>
      <c r="E208" s="36">
        <f t="shared" si="88"/>
        <v>151.10000000000002</v>
      </c>
      <c r="F208" s="36">
        <f t="shared" si="89"/>
        <v>1325.6999999999998</v>
      </c>
      <c r="G208" s="36">
        <f t="shared" si="90"/>
        <v>1326</v>
      </c>
      <c r="H208" s="36">
        <f t="shared" si="91"/>
        <v>1326</v>
      </c>
      <c r="I208" s="53">
        <f t="shared" si="74"/>
        <v>0.3000000000001819</v>
      </c>
      <c r="J208" s="45">
        <f t="shared" si="92"/>
        <v>1174.8999999999999</v>
      </c>
      <c r="K208" s="126">
        <f t="shared" si="93"/>
        <v>1326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1186.3999999999996</v>
      </c>
      <c r="E209" s="35">
        <f t="shared" si="88"/>
        <v>151.10000000000002</v>
      </c>
      <c r="F209" s="38">
        <f t="shared" si="89"/>
        <v>1337.4999999999995</v>
      </c>
      <c r="G209" s="38">
        <f t="shared" si="90"/>
        <v>1338</v>
      </c>
      <c r="H209" s="38">
        <f t="shared" si="91"/>
        <v>1338</v>
      </c>
      <c r="I209" s="50">
        <f>H209-F209</f>
        <v>0.50000000000045475</v>
      </c>
      <c r="J209" s="42">
        <f t="shared" si="92"/>
        <v>1186.9000000000001</v>
      </c>
      <c r="K209" s="122">
        <f t="shared" si="93"/>
        <v>1338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1202.1999999999998</v>
      </c>
      <c r="E210" s="35">
        <f t="shared" si="88"/>
        <v>151.10000000000002</v>
      </c>
      <c r="F210" s="38">
        <f t="shared" si="89"/>
        <v>1353.2999999999997</v>
      </c>
      <c r="G210" s="38">
        <f t="shared" si="90"/>
        <v>1353</v>
      </c>
      <c r="H210" s="38">
        <f t="shared" si="91"/>
        <v>1353</v>
      </c>
      <c r="I210" s="50">
        <f t="shared" ref="I210:I224" si="94">H210-F210</f>
        <v>-0.29999999999972715</v>
      </c>
      <c r="J210" s="42">
        <f t="shared" si="92"/>
        <v>1201.9000000000001</v>
      </c>
      <c r="K210" s="122">
        <f t="shared" si="93"/>
        <v>1353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1208.2999999999997</v>
      </c>
      <c r="E211" s="35">
        <f t="shared" si="88"/>
        <v>151.10000000000002</v>
      </c>
      <c r="F211" s="38">
        <f t="shared" si="89"/>
        <v>1359.3999999999996</v>
      </c>
      <c r="G211" s="38">
        <f t="shared" si="90"/>
        <v>1359</v>
      </c>
      <c r="H211" s="38">
        <f t="shared" si="91"/>
        <v>1359</v>
      </c>
      <c r="I211" s="50">
        <f t="shared" si="94"/>
        <v>-0.3999999999996362</v>
      </c>
      <c r="J211" s="42">
        <f t="shared" si="92"/>
        <v>1207.9000000000001</v>
      </c>
      <c r="K211" s="122">
        <f t="shared" si="93"/>
        <v>1359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1221.3999999999996</v>
      </c>
      <c r="E212" s="35">
        <f t="shared" si="88"/>
        <v>151.10000000000002</v>
      </c>
      <c r="F212" s="38">
        <f t="shared" si="89"/>
        <v>1372.4999999999995</v>
      </c>
      <c r="G212" s="38">
        <f t="shared" si="90"/>
        <v>1373</v>
      </c>
      <c r="H212" s="38">
        <f t="shared" si="91"/>
        <v>1373</v>
      </c>
      <c r="I212" s="50">
        <f t="shared" si="94"/>
        <v>0.50000000000045475</v>
      </c>
      <c r="J212" s="42">
        <f t="shared" si="92"/>
        <v>1221.9000000000001</v>
      </c>
      <c r="K212" s="122">
        <f t="shared" si="93"/>
        <v>1373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1237.0999999999997</v>
      </c>
      <c r="E213" s="35">
        <f t="shared" si="88"/>
        <v>151.10000000000002</v>
      </c>
      <c r="F213" s="38">
        <f t="shared" si="89"/>
        <v>1388.1999999999998</v>
      </c>
      <c r="G213" s="38">
        <f t="shared" si="90"/>
        <v>1388</v>
      </c>
      <c r="H213" s="38">
        <f t="shared" si="91"/>
        <v>1388</v>
      </c>
      <c r="I213" s="50">
        <f t="shared" si="94"/>
        <v>-0.1999999999998181</v>
      </c>
      <c r="J213" s="42">
        <f t="shared" si="92"/>
        <v>1236.8999999999999</v>
      </c>
      <c r="K213" s="122">
        <f t="shared" si="93"/>
        <v>1388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1224.9999999999998</v>
      </c>
      <c r="E214" s="35">
        <f t="shared" si="88"/>
        <v>151.10000000000002</v>
      </c>
      <c r="F214" s="38">
        <f t="shared" si="89"/>
        <v>1376.1</v>
      </c>
      <c r="G214" s="38">
        <f t="shared" si="90"/>
        <v>1376</v>
      </c>
      <c r="H214" s="38">
        <f t="shared" si="91"/>
        <v>1376</v>
      </c>
      <c r="I214" s="50">
        <f t="shared" si="94"/>
        <v>-9.9999999999909051E-2</v>
      </c>
      <c r="J214" s="42">
        <f t="shared" si="92"/>
        <v>1224.8999999999999</v>
      </c>
      <c r="K214" s="122">
        <f t="shared" si="93"/>
        <v>1376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1223.8999999999996</v>
      </c>
      <c r="E215" s="35">
        <f t="shared" si="88"/>
        <v>151.10000000000002</v>
      </c>
      <c r="F215" s="38">
        <f t="shared" si="89"/>
        <v>1374.9999999999995</v>
      </c>
      <c r="G215" s="38">
        <f t="shared" si="90"/>
        <v>1375</v>
      </c>
      <c r="H215" s="38">
        <f t="shared" si="91"/>
        <v>1375</v>
      </c>
      <c r="I215" s="50">
        <f t="shared" si="94"/>
        <v>0</v>
      </c>
      <c r="J215" s="42">
        <f t="shared" si="92"/>
        <v>1223.8999999999996</v>
      </c>
      <c r="K215" s="122">
        <f t="shared" si="93"/>
        <v>1375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1237.8999999999996</v>
      </c>
      <c r="E216" s="35">
        <f t="shared" si="88"/>
        <v>151.10000000000002</v>
      </c>
      <c r="F216" s="38">
        <f t="shared" si="89"/>
        <v>1388.9999999999995</v>
      </c>
      <c r="G216" s="38">
        <f t="shared" si="90"/>
        <v>1389</v>
      </c>
      <c r="H216" s="38">
        <f t="shared" si="91"/>
        <v>1389</v>
      </c>
      <c r="I216" s="50">
        <f t="shared" si="94"/>
        <v>0</v>
      </c>
      <c r="J216" s="42">
        <f t="shared" si="92"/>
        <v>1237.8999999999996</v>
      </c>
      <c r="K216" s="122">
        <f t="shared" si="93"/>
        <v>1389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1171.6999999999998</v>
      </c>
      <c r="E217" s="35">
        <f t="shared" si="88"/>
        <v>151.10000000000002</v>
      </c>
      <c r="F217" s="38">
        <f t="shared" si="89"/>
        <v>1322.7999999999997</v>
      </c>
      <c r="G217" s="38">
        <f t="shared" si="90"/>
        <v>1323</v>
      </c>
      <c r="H217" s="38">
        <f t="shared" si="91"/>
        <v>1323</v>
      </c>
      <c r="I217" s="50">
        <f t="shared" si="94"/>
        <v>0.20000000000027285</v>
      </c>
      <c r="J217" s="42">
        <f t="shared" si="92"/>
        <v>1171.9000000000001</v>
      </c>
      <c r="K217" s="122">
        <f t="shared" si="93"/>
        <v>1323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1176.9999999999998</v>
      </c>
      <c r="E218" s="35">
        <f t="shared" si="88"/>
        <v>151.10000000000002</v>
      </c>
      <c r="F218" s="38">
        <f t="shared" si="89"/>
        <v>1328.1</v>
      </c>
      <c r="G218" s="38">
        <f t="shared" si="90"/>
        <v>1328</v>
      </c>
      <c r="H218" s="38">
        <f t="shared" si="91"/>
        <v>1328</v>
      </c>
      <c r="I218" s="50">
        <f t="shared" si="94"/>
        <v>-9.9999999999909051E-2</v>
      </c>
      <c r="J218" s="42">
        <f t="shared" si="92"/>
        <v>1176.8999999999999</v>
      </c>
      <c r="K218" s="122">
        <f t="shared" si="93"/>
        <v>1328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1186.3999999999996</v>
      </c>
      <c r="E219" s="35">
        <f t="shared" si="88"/>
        <v>151.10000000000002</v>
      </c>
      <c r="F219" s="38">
        <f t="shared" si="89"/>
        <v>1337.4999999999995</v>
      </c>
      <c r="G219" s="38">
        <f t="shared" si="90"/>
        <v>1338</v>
      </c>
      <c r="H219" s="38">
        <f t="shared" si="91"/>
        <v>1338</v>
      </c>
      <c r="I219" s="50">
        <f t="shared" si="94"/>
        <v>0.50000000000045475</v>
      </c>
      <c r="J219" s="42">
        <f t="shared" si="92"/>
        <v>1186.9000000000001</v>
      </c>
      <c r="K219" s="122">
        <f t="shared" si="93"/>
        <v>1338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1202.1999999999998</v>
      </c>
      <c r="E220" s="35">
        <f t="shared" si="88"/>
        <v>151.10000000000002</v>
      </c>
      <c r="F220" s="38">
        <f t="shared" si="89"/>
        <v>1353.2999999999997</v>
      </c>
      <c r="G220" s="38">
        <f t="shared" si="90"/>
        <v>1353</v>
      </c>
      <c r="H220" s="38">
        <f t="shared" si="91"/>
        <v>1353</v>
      </c>
      <c r="I220" s="50">
        <f t="shared" si="94"/>
        <v>-0.29999999999972715</v>
      </c>
      <c r="J220" s="42">
        <f t="shared" si="92"/>
        <v>1201.9000000000001</v>
      </c>
      <c r="K220" s="122">
        <f t="shared" si="93"/>
        <v>1353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1208.2999999999997</v>
      </c>
      <c r="E221" s="35">
        <f t="shared" si="88"/>
        <v>151.10000000000002</v>
      </c>
      <c r="F221" s="38">
        <f t="shared" si="89"/>
        <v>1359.3999999999996</v>
      </c>
      <c r="G221" s="38">
        <f t="shared" si="90"/>
        <v>1359</v>
      </c>
      <c r="H221" s="38">
        <f t="shared" si="91"/>
        <v>1359</v>
      </c>
      <c r="I221" s="50">
        <f t="shared" si="94"/>
        <v>-0.3999999999996362</v>
      </c>
      <c r="J221" s="42">
        <f t="shared" si="92"/>
        <v>1207.9000000000001</v>
      </c>
      <c r="K221" s="122">
        <f t="shared" si="93"/>
        <v>1359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1221.3999999999996</v>
      </c>
      <c r="E222" s="35">
        <f t="shared" si="88"/>
        <v>151.10000000000002</v>
      </c>
      <c r="F222" s="38">
        <f t="shared" si="89"/>
        <v>1372.4999999999995</v>
      </c>
      <c r="G222" s="38">
        <f t="shared" si="90"/>
        <v>1373</v>
      </c>
      <c r="H222" s="38">
        <f t="shared" si="91"/>
        <v>1373</v>
      </c>
      <c r="I222" s="50">
        <f t="shared" si="94"/>
        <v>0.50000000000045475</v>
      </c>
      <c r="J222" s="42">
        <f t="shared" si="92"/>
        <v>1221.9000000000001</v>
      </c>
      <c r="K222" s="122">
        <f t="shared" si="93"/>
        <v>1373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1237.0999999999997</v>
      </c>
      <c r="E223" s="35">
        <f t="shared" si="88"/>
        <v>151.10000000000002</v>
      </c>
      <c r="F223" s="38">
        <f t="shared" si="89"/>
        <v>1388.1999999999998</v>
      </c>
      <c r="G223" s="38">
        <f t="shared" si="90"/>
        <v>1388</v>
      </c>
      <c r="H223" s="38">
        <f t="shared" si="91"/>
        <v>1388</v>
      </c>
      <c r="I223" s="50">
        <f t="shared" si="94"/>
        <v>-0.1999999999998181</v>
      </c>
      <c r="J223" s="42">
        <f t="shared" si="92"/>
        <v>1236.8999999999999</v>
      </c>
      <c r="K223" s="122">
        <f t="shared" si="93"/>
        <v>1388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1237.8999999999996</v>
      </c>
      <c r="E224" s="35">
        <f t="shared" si="88"/>
        <v>151.10000000000002</v>
      </c>
      <c r="F224" s="38">
        <f t="shared" si="89"/>
        <v>1388.9999999999995</v>
      </c>
      <c r="G224" s="38">
        <f t="shared" si="90"/>
        <v>1389</v>
      </c>
      <c r="H224" s="38">
        <f t="shared" si="91"/>
        <v>1389</v>
      </c>
      <c r="I224" s="50">
        <f t="shared" si="94"/>
        <v>0</v>
      </c>
      <c r="J224" s="42">
        <f t="shared" si="92"/>
        <v>1237.8999999999996</v>
      </c>
      <c r="K224" s="122">
        <f t="shared" si="93"/>
        <v>1389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1139.2999999999997</v>
      </c>
      <c r="C227" s="67">
        <f t="shared" ref="C227:C233" si="95">C70</f>
        <v>59.2</v>
      </c>
      <c r="D227" s="21">
        <f t="shared" ref="D227:D233" si="96">$B$174+C227</f>
        <v>1198.4999999999998</v>
      </c>
      <c r="E227" s="35">
        <f t="shared" ref="E227:E233" si="97">$E$17</f>
        <v>151.10000000000002</v>
      </c>
      <c r="F227" s="38">
        <f t="shared" ref="F227:F233" si="98">D227+E227</f>
        <v>1349.6</v>
      </c>
      <c r="G227" s="38">
        <f t="shared" ref="G227:G233" si="99">ROUND(((F227*10)+0.4)/10,0)</f>
        <v>1350</v>
      </c>
      <c r="H227" s="38">
        <f t="shared" ref="H227:H233" si="100">IF(FLOOR(G227,1)&lt;1000,FLOOR(G227,1),FLOOR((G227),1))</f>
        <v>1350</v>
      </c>
      <c r="I227" s="51">
        <f t="shared" si="74"/>
        <v>0.40000000000009095</v>
      </c>
      <c r="J227" s="42">
        <f t="shared" ref="J227:J233" si="101">I227+D227</f>
        <v>1198.8999999999999</v>
      </c>
      <c r="K227" s="123">
        <f t="shared" ref="K227:K233" si="102">H227</f>
        <v>1350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1219.7999999999997</v>
      </c>
      <c r="E228" s="35">
        <f t="shared" si="97"/>
        <v>151.10000000000002</v>
      </c>
      <c r="F228" s="38">
        <f t="shared" si="98"/>
        <v>1370.8999999999996</v>
      </c>
      <c r="G228" s="38">
        <f t="shared" si="99"/>
        <v>1371</v>
      </c>
      <c r="H228" s="38">
        <f t="shared" si="100"/>
        <v>1371</v>
      </c>
      <c r="I228" s="51">
        <f t="shared" si="74"/>
        <v>0.1000000000003638</v>
      </c>
      <c r="J228" s="42">
        <f t="shared" si="101"/>
        <v>1219.9000000000001</v>
      </c>
      <c r="K228" s="123">
        <f t="shared" si="102"/>
        <v>1371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1231.3999999999996</v>
      </c>
      <c r="E229" s="35">
        <f t="shared" si="97"/>
        <v>151.10000000000002</v>
      </c>
      <c r="F229" s="38">
        <f t="shared" si="98"/>
        <v>1382.4999999999995</v>
      </c>
      <c r="G229" s="38">
        <f t="shared" si="99"/>
        <v>1383</v>
      </c>
      <c r="H229" s="38">
        <f t="shared" si="100"/>
        <v>1383</v>
      </c>
      <c r="I229" s="51">
        <f t="shared" si="74"/>
        <v>0.50000000000045475</v>
      </c>
      <c r="J229" s="42">
        <f t="shared" si="101"/>
        <v>1231.9000000000001</v>
      </c>
      <c r="K229" s="123">
        <f t="shared" si="102"/>
        <v>1383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1229.9999999999998</v>
      </c>
      <c r="E230" s="35">
        <f t="shared" si="97"/>
        <v>151.10000000000002</v>
      </c>
      <c r="F230" s="38">
        <f t="shared" si="98"/>
        <v>1381.1</v>
      </c>
      <c r="G230" s="38">
        <f t="shared" si="99"/>
        <v>1381</v>
      </c>
      <c r="H230" s="38">
        <f t="shared" si="100"/>
        <v>1381</v>
      </c>
      <c r="I230" s="51">
        <f t="shared" si="74"/>
        <v>-9.9999999999909051E-2</v>
      </c>
      <c r="J230" s="42">
        <f t="shared" si="101"/>
        <v>1229.8999999999999</v>
      </c>
      <c r="K230" s="123">
        <f t="shared" si="102"/>
        <v>1381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1233.9999999999998</v>
      </c>
      <c r="E231" s="35">
        <f t="shared" si="97"/>
        <v>151.10000000000002</v>
      </c>
      <c r="F231" s="38">
        <f t="shared" si="98"/>
        <v>1385.1</v>
      </c>
      <c r="G231" s="38">
        <f t="shared" si="99"/>
        <v>1385</v>
      </c>
      <c r="H231" s="38">
        <f t="shared" si="100"/>
        <v>1385</v>
      </c>
      <c r="I231" s="51">
        <f t="shared" si="74"/>
        <v>-9.9999999999909051E-2</v>
      </c>
      <c r="J231" s="42">
        <f t="shared" si="101"/>
        <v>1233.8999999999999</v>
      </c>
      <c r="K231" s="123">
        <f t="shared" si="102"/>
        <v>1385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1233.9999999999998</v>
      </c>
      <c r="E232" s="35">
        <f t="shared" si="97"/>
        <v>151.10000000000002</v>
      </c>
      <c r="F232" s="38">
        <f t="shared" si="98"/>
        <v>1385.1</v>
      </c>
      <c r="G232" s="38">
        <f t="shared" si="99"/>
        <v>1385</v>
      </c>
      <c r="H232" s="38">
        <f t="shared" si="100"/>
        <v>1385</v>
      </c>
      <c r="I232" s="51">
        <f t="shared" si="74"/>
        <v>-9.9999999999909051E-2</v>
      </c>
      <c r="J232" s="42">
        <f t="shared" si="101"/>
        <v>1233.8999999999999</v>
      </c>
      <c r="K232" s="123">
        <f t="shared" si="102"/>
        <v>1385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1244.4999999999998</v>
      </c>
      <c r="E233" s="35">
        <f t="shared" si="97"/>
        <v>151.10000000000002</v>
      </c>
      <c r="F233" s="38">
        <f t="shared" si="98"/>
        <v>1395.6</v>
      </c>
      <c r="G233" s="38">
        <f t="shared" si="99"/>
        <v>1396</v>
      </c>
      <c r="H233" s="38">
        <f t="shared" si="100"/>
        <v>1396</v>
      </c>
      <c r="I233" s="51">
        <f t="shared" si="74"/>
        <v>0.40000000000009095</v>
      </c>
      <c r="J233" s="42">
        <f t="shared" si="101"/>
        <v>1244.8999999999999</v>
      </c>
      <c r="K233" s="123">
        <f t="shared" si="102"/>
        <v>1396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70" zoomScaleNormal="100" zoomScaleSheetLayoutView="100" workbookViewId="0">
      <selection activeCell="E78" sqref="E78"/>
    </sheetView>
  </sheetViews>
  <sheetFormatPr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42157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2035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2046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2054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2068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2086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2111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2132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2175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2215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2251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2287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2421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2267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2329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2320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2132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2320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2070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2093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2083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2096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2128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2119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2143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2157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2171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2112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2123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2154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2190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2217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2250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2275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2322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2341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2368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2348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2334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2394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2154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2190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2250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2275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2322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2341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2368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2394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2179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2222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2254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2249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2263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2262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2291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193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62" zoomScale="75" zoomScaleNormal="100" workbookViewId="0">
      <selection activeCell="B16" sqref="B16"/>
    </sheetView>
  </sheetViews>
  <sheetFormatPr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42157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1275</v>
      </c>
      <c r="D38" s="321">
        <f>Petrol!K96</f>
        <v>1293</v>
      </c>
      <c r="E38" s="321">
        <f>C38</f>
        <v>1275</v>
      </c>
      <c r="F38" s="321">
        <f>Petrol!K174</f>
        <v>1293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1279</v>
      </c>
      <c r="D39" s="321">
        <f>Petrol!K97</f>
        <v>1297</v>
      </c>
      <c r="E39" s="321">
        <f t="shared" ref="E39:E62" si="0">C39</f>
        <v>1279</v>
      </c>
      <c r="F39" s="321">
        <f>Petrol!K175</f>
        <v>1297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1283</v>
      </c>
      <c r="D40" s="321">
        <f>Petrol!K98</f>
        <v>1301</v>
      </c>
      <c r="E40" s="321">
        <f t="shared" si="0"/>
        <v>1283</v>
      </c>
      <c r="F40" s="321">
        <f>Petrol!K176</f>
        <v>1301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1288</v>
      </c>
      <c r="D41" s="321">
        <f>Petrol!K99</f>
        <v>1306</v>
      </c>
      <c r="E41" s="321">
        <f t="shared" si="0"/>
        <v>1288</v>
      </c>
      <c r="F41" s="321">
        <f>Petrol!K177</f>
        <v>1306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1295</v>
      </c>
      <c r="D42" s="321">
        <f>Petrol!K100</f>
        <v>1313</v>
      </c>
      <c r="E42" s="321">
        <f t="shared" si="0"/>
        <v>1295</v>
      </c>
      <c r="F42" s="321">
        <f>Petrol!K178</f>
        <v>1313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1305</v>
      </c>
      <c r="D43" s="321">
        <f>Petrol!K101</f>
        <v>1323</v>
      </c>
      <c r="E43" s="321">
        <f t="shared" si="0"/>
        <v>1305</v>
      </c>
      <c r="F43" s="321">
        <f>Petrol!K179</f>
        <v>1323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1314</v>
      </c>
      <c r="D44" s="321">
        <f>Petrol!K102</f>
        <v>1342</v>
      </c>
      <c r="E44" s="321">
        <f t="shared" si="0"/>
        <v>1314</v>
      </c>
      <c r="F44" s="321">
        <f>Petrol!K180</f>
        <v>1332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1331</v>
      </c>
      <c r="D45" s="321">
        <f>Petrol!K103</f>
        <v>1359</v>
      </c>
      <c r="E45" s="321">
        <f t="shared" si="0"/>
        <v>1331</v>
      </c>
      <c r="F45" s="321">
        <f>Petrol!K181</f>
        <v>1349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1349</v>
      </c>
      <c r="D46" s="321">
        <f>Petrol!K104</f>
        <v>1377</v>
      </c>
      <c r="E46" s="321">
        <f t="shared" si="0"/>
        <v>1349</v>
      </c>
      <c r="F46" s="321">
        <f>Petrol!K182</f>
        <v>1367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1360</v>
      </c>
      <c r="D47" s="321">
        <f>Petrol!K105</f>
        <v>1388</v>
      </c>
      <c r="E47" s="321">
        <f t="shared" si="0"/>
        <v>1360</v>
      </c>
      <c r="F47" s="321">
        <f>Petrol!K183</f>
        <v>1378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1365</v>
      </c>
      <c r="D48" s="321">
        <f>Petrol!K106</f>
        <v>1393</v>
      </c>
      <c r="E48" s="321">
        <f t="shared" si="0"/>
        <v>1365</v>
      </c>
      <c r="F48" s="321">
        <f>Petrol!K184</f>
        <v>1383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1366</v>
      </c>
      <c r="D49" s="321">
        <f>Petrol!K107</f>
        <v>1394</v>
      </c>
      <c r="E49" s="321">
        <f t="shared" si="0"/>
        <v>1366</v>
      </c>
      <c r="F49" s="321">
        <f>Petrol!K185</f>
        <v>1384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1362</v>
      </c>
      <c r="D50" s="321">
        <f>Petrol!K108</f>
        <v>1390</v>
      </c>
      <c r="E50" s="321">
        <f t="shared" si="0"/>
        <v>1362</v>
      </c>
      <c r="F50" s="321">
        <f>Petrol!K186</f>
        <v>1380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1378</v>
      </c>
      <c r="D51" s="321">
        <f>Petrol!K109</f>
        <v>1406</v>
      </c>
      <c r="E51" s="321">
        <f t="shared" si="0"/>
        <v>1378</v>
      </c>
      <c r="F51" s="321">
        <f>Petrol!K187</f>
        <v>1396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1385</v>
      </c>
      <c r="D52" s="321">
        <f>Petrol!K110</f>
        <v>1413</v>
      </c>
      <c r="E52" s="321">
        <f t="shared" si="0"/>
        <v>1385</v>
      </c>
      <c r="F52" s="321">
        <f>Petrol!K188</f>
        <v>1403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1314</v>
      </c>
      <c r="D53" s="321">
        <f>Petrol!K111</f>
        <v>1332</v>
      </c>
      <c r="E53" s="321">
        <f t="shared" si="0"/>
        <v>1314</v>
      </c>
      <c r="F53" s="321">
        <f>Petrol!K189</f>
        <v>1332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1385</v>
      </c>
      <c r="D54" s="321">
        <f>Petrol!K112</f>
        <v>1403</v>
      </c>
      <c r="E54" s="321">
        <f t="shared" si="0"/>
        <v>1385</v>
      </c>
      <c r="F54" s="321">
        <f>Petrol!K190</f>
        <v>1403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1289</v>
      </c>
      <c r="D55" s="321">
        <f>Petrol!K115</f>
        <v>1307</v>
      </c>
      <c r="E55" s="321">
        <f t="shared" si="0"/>
        <v>1289</v>
      </c>
      <c r="F55" s="321">
        <f>Petrol!K193</f>
        <v>1307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1298</v>
      </c>
      <c r="D56" s="321">
        <f>Petrol!K116</f>
        <v>1316</v>
      </c>
      <c r="E56" s="321">
        <f t="shared" si="0"/>
        <v>1298</v>
      </c>
      <c r="F56" s="321">
        <f>Petrol!K194</f>
        <v>1316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1292</v>
      </c>
      <c r="D57" s="321">
        <f>Petrol!K117</f>
        <v>1310</v>
      </c>
      <c r="E57" s="321">
        <f t="shared" si="0"/>
        <v>1292</v>
      </c>
      <c r="F57" s="321">
        <f>Petrol!K195</f>
        <v>1310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1301</v>
      </c>
      <c r="D58" s="321">
        <f>Petrol!K118</f>
        <v>1319</v>
      </c>
      <c r="E58" s="321">
        <f t="shared" si="0"/>
        <v>1301</v>
      </c>
      <c r="F58" s="321">
        <f>Petrol!K196</f>
        <v>1319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1312</v>
      </c>
      <c r="D59" s="321">
        <f>Petrol!K119</f>
        <v>1330</v>
      </c>
      <c r="E59" s="321">
        <f t="shared" si="0"/>
        <v>1312</v>
      </c>
      <c r="F59" s="321">
        <f>Petrol!K197</f>
        <v>1330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1309</v>
      </c>
      <c r="D60" s="321">
        <f>Petrol!K120</f>
        <v>1327</v>
      </c>
      <c r="E60" s="321">
        <f t="shared" si="0"/>
        <v>1309</v>
      </c>
      <c r="F60" s="321">
        <f>Petrol!K198</f>
        <v>1327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1319</v>
      </c>
      <c r="D61" s="321">
        <f>Petrol!K121</f>
        <v>1337</v>
      </c>
      <c r="E61" s="321">
        <f t="shared" si="0"/>
        <v>1319</v>
      </c>
      <c r="F61" s="321">
        <f>Petrol!K199</f>
        <v>1337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1323</v>
      </c>
      <c r="D62" s="321">
        <f>Petrol!K122</f>
        <v>1341</v>
      </c>
      <c r="E62" s="321">
        <f t="shared" si="0"/>
        <v>1323</v>
      </c>
      <c r="F62" s="321">
        <f>Petrol!K200</f>
        <v>1341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1331</v>
      </c>
      <c r="D68" s="321">
        <f>Petrol!K123</f>
        <v>1349</v>
      </c>
      <c r="E68" s="324">
        <f>C68</f>
        <v>1331</v>
      </c>
      <c r="F68" s="323">
        <f>Petrol!K201</f>
        <v>1349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1283</v>
      </c>
      <c r="D69" s="321">
        <f>Petrol!K126</f>
        <v>1301</v>
      </c>
      <c r="E69" s="324">
        <f t="shared" ref="E69:E96" si="1">C69</f>
        <v>1283</v>
      </c>
      <c r="F69" s="323">
        <f>Petrol!K204</f>
        <v>1301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1298</v>
      </c>
      <c r="D70" s="321">
        <f>Petrol!K127</f>
        <v>1316</v>
      </c>
      <c r="E70" s="324">
        <f t="shared" si="1"/>
        <v>1298</v>
      </c>
      <c r="F70" s="323">
        <f>Petrol!K205</f>
        <v>1316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1305</v>
      </c>
      <c r="D71" s="321">
        <f>Petrol!K128</f>
        <v>1333</v>
      </c>
      <c r="E71" s="324">
        <f t="shared" si="1"/>
        <v>1305</v>
      </c>
      <c r="F71" s="323">
        <f>Petrol!K206</f>
        <v>1323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1310</v>
      </c>
      <c r="D72" s="321">
        <f>Petrol!K129</f>
        <v>1338</v>
      </c>
      <c r="E72" s="324">
        <f t="shared" si="1"/>
        <v>1310</v>
      </c>
      <c r="F72" s="323">
        <f>Petrol!K207</f>
        <v>1328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1308</v>
      </c>
      <c r="D73" s="321">
        <f>Petrol!K130</f>
        <v>1336</v>
      </c>
      <c r="E73" s="324">
        <f t="shared" si="1"/>
        <v>1308</v>
      </c>
      <c r="F73" s="323">
        <f>Petrol!K208</f>
        <v>1326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1320</v>
      </c>
      <c r="D74" s="321">
        <f>Petrol!K131</f>
        <v>1348</v>
      </c>
      <c r="E74" s="324">
        <f t="shared" si="1"/>
        <v>1320</v>
      </c>
      <c r="F74" s="323">
        <f>Petrol!K209</f>
        <v>1338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1335</v>
      </c>
      <c r="D75" s="321">
        <f>Petrol!K132</f>
        <v>1363</v>
      </c>
      <c r="E75" s="324">
        <f t="shared" si="1"/>
        <v>1335</v>
      </c>
      <c r="F75" s="323">
        <f>Petrol!K210</f>
        <v>1353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1341</v>
      </c>
      <c r="D76" s="321">
        <f>Petrol!K133</f>
        <v>1369</v>
      </c>
      <c r="E76" s="324">
        <f t="shared" si="1"/>
        <v>1341</v>
      </c>
      <c r="F76" s="323">
        <f>Petrol!K211</f>
        <v>1359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1355</v>
      </c>
      <c r="D77" s="321">
        <f>Petrol!K134</f>
        <v>1383</v>
      </c>
      <c r="E77" s="324">
        <f t="shared" si="1"/>
        <v>1355</v>
      </c>
      <c r="F77" s="323">
        <f>Petrol!K212</f>
        <v>1373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1370</v>
      </c>
      <c r="D78" s="321">
        <f>Petrol!K135</f>
        <v>1398</v>
      </c>
      <c r="E78" s="324">
        <f t="shared" si="1"/>
        <v>1370</v>
      </c>
      <c r="F78" s="323">
        <f>Petrol!K213</f>
        <v>1388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1358</v>
      </c>
      <c r="D79" s="321">
        <f>Petrol!K136</f>
        <v>1386</v>
      </c>
      <c r="E79" s="324">
        <f t="shared" si="1"/>
        <v>1358</v>
      </c>
      <c r="F79" s="323">
        <f>Petrol!K214</f>
        <v>1376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1357</v>
      </c>
      <c r="D80" s="321">
        <f>Petrol!K137</f>
        <v>1385</v>
      </c>
      <c r="E80" s="324">
        <f t="shared" si="1"/>
        <v>1357</v>
      </c>
      <c r="F80" s="323">
        <f>Petrol!K215</f>
        <v>1375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1371</v>
      </c>
      <c r="D81" s="321">
        <f>Petrol!K138</f>
        <v>1399</v>
      </c>
      <c r="E81" s="324">
        <f t="shared" si="1"/>
        <v>1371</v>
      </c>
      <c r="F81" s="323">
        <f>Petrol!K216</f>
        <v>1389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1305</v>
      </c>
      <c r="D82" s="321">
        <f>Petrol!K139</f>
        <v>1323</v>
      </c>
      <c r="E82" s="324">
        <f t="shared" si="1"/>
        <v>1305</v>
      </c>
      <c r="F82" s="323">
        <f>Petrol!K217</f>
        <v>1323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1310</v>
      </c>
      <c r="D83" s="321">
        <f>Petrol!K140</f>
        <v>1328</v>
      </c>
      <c r="E83" s="324">
        <f t="shared" si="1"/>
        <v>1310</v>
      </c>
      <c r="F83" s="323">
        <f>Petrol!K218</f>
        <v>1328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1320</v>
      </c>
      <c r="D84" s="321">
        <f>Petrol!K141</f>
        <v>1338</v>
      </c>
      <c r="E84" s="324">
        <f t="shared" si="1"/>
        <v>1320</v>
      </c>
      <c r="F84" s="323">
        <f>Petrol!K219</f>
        <v>1338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1335</v>
      </c>
      <c r="D85" s="321">
        <f>Petrol!K142</f>
        <v>1353</v>
      </c>
      <c r="E85" s="324">
        <f t="shared" si="1"/>
        <v>1335</v>
      </c>
      <c r="F85" s="323">
        <f>Petrol!K220</f>
        <v>1353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1341</v>
      </c>
      <c r="D86" s="321">
        <f>Petrol!K143</f>
        <v>1359</v>
      </c>
      <c r="E86" s="324">
        <f t="shared" si="1"/>
        <v>1341</v>
      </c>
      <c r="F86" s="323">
        <f>Petrol!K221</f>
        <v>1359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1355</v>
      </c>
      <c r="D87" s="321">
        <f>Petrol!K144</f>
        <v>1373</v>
      </c>
      <c r="E87" s="324">
        <f t="shared" si="1"/>
        <v>1355</v>
      </c>
      <c r="F87" s="323">
        <f>Petrol!K222</f>
        <v>1373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1370</v>
      </c>
      <c r="D88" s="321">
        <f>Petrol!K145</f>
        <v>1388</v>
      </c>
      <c r="E88" s="324">
        <f t="shared" si="1"/>
        <v>1370</v>
      </c>
      <c r="F88" s="323">
        <f>Petrol!K223</f>
        <v>1388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1371</v>
      </c>
      <c r="D89" s="321">
        <f>Petrol!K146</f>
        <v>1389</v>
      </c>
      <c r="E89" s="324">
        <f t="shared" si="1"/>
        <v>1371</v>
      </c>
      <c r="F89" s="323">
        <f>Petrol!K224</f>
        <v>1389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1332</v>
      </c>
      <c r="D90" s="321">
        <f>Petrol!K149</f>
        <v>1350</v>
      </c>
      <c r="E90" s="324">
        <f t="shared" si="1"/>
        <v>1332</v>
      </c>
      <c r="F90" s="323">
        <f>Petrol!K227</f>
        <v>1350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1353</v>
      </c>
      <c r="D91" s="321">
        <f>Petrol!K150</f>
        <v>1371</v>
      </c>
      <c r="E91" s="324">
        <f t="shared" si="1"/>
        <v>1353</v>
      </c>
      <c r="F91" s="323">
        <f>Petrol!K228</f>
        <v>1371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1365</v>
      </c>
      <c r="D92" s="321">
        <f>Petrol!K151</f>
        <v>1383</v>
      </c>
      <c r="E92" s="324">
        <f t="shared" si="1"/>
        <v>1365</v>
      </c>
      <c r="F92" s="323">
        <f>Petrol!K229</f>
        <v>1383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1363</v>
      </c>
      <c r="D93" s="321">
        <f>Petrol!K152</f>
        <v>1381</v>
      </c>
      <c r="E93" s="324">
        <f t="shared" si="1"/>
        <v>1363</v>
      </c>
      <c r="F93" s="323">
        <f>Petrol!K230</f>
        <v>1381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1367</v>
      </c>
      <c r="D94" s="321">
        <f>Petrol!K153</f>
        <v>1385</v>
      </c>
      <c r="E94" s="324">
        <f t="shared" si="1"/>
        <v>1367</v>
      </c>
      <c r="F94" s="323">
        <f>Petrol!K231</f>
        <v>1385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1367</v>
      </c>
      <c r="D95" s="321">
        <f>Petrol!K154</f>
        <v>1385</v>
      </c>
      <c r="E95" s="324">
        <f t="shared" si="1"/>
        <v>1367</v>
      </c>
      <c r="F95" s="323">
        <f>Petrol!K232</f>
        <v>1385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1378</v>
      </c>
      <c r="D96" s="321">
        <f>Petrol!K155</f>
        <v>1396</v>
      </c>
      <c r="E96" s="324">
        <f t="shared" si="1"/>
        <v>1378</v>
      </c>
      <c r="F96" s="323">
        <f>Petrol!K233</f>
        <v>1396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192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2015-05-05T05:36:11Z</cp:lastPrinted>
  <dcterms:created xsi:type="dcterms:W3CDTF">1999-04-30T13:31:58Z</dcterms:created>
  <dcterms:modified xsi:type="dcterms:W3CDTF">2015-06-08T07:09:18Z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