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0730" windowHeight="11760" tabRatio="601" activeTab="3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D165" i="1" l="1"/>
  <c r="H167" i="1"/>
  <c r="B174" i="1" l="1"/>
  <c r="B96" i="1"/>
  <c r="B17" i="1"/>
  <c r="B92" i="3"/>
  <c r="B16" i="3"/>
  <c r="C15" i="2"/>
  <c r="N56" i="1" l="1"/>
  <c r="N54" i="1"/>
  <c r="N104" i="1"/>
  <c r="N103" i="1"/>
  <c r="F89" i="5" l="1"/>
  <c r="E17" i="1" l="1"/>
  <c r="C71" i="5" l="1"/>
  <c r="J71" i="5" s="1"/>
  <c r="K71" i="5" s="1"/>
  <c r="C72" i="5"/>
  <c r="J72" i="5" s="1"/>
  <c r="K72" i="5" s="1"/>
  <c r="C73" i="5"/>
  <c r="J73" i="5" s="1"/>
  <c r="K73" i="5" s="1"/>
  <c r="C74" i="5"/>
  <c r="C75" i="5"/>
  <c r="J75" i="5" s="1"/>
  <c r="K75" i="5" s="1"/>
  <c r="C76" i="5"/>
  <c r="J76" i="5" s="1"/>
  <c r="K76" i="5" s="1"/>
  <c r="C70" i="5"/>
  <c r="C48" i="5"/>
  <c r="J48" i="5" s="1"/>
  <c r="C49" i="5"/>
  <c r="C50" i="5"/>
  <c r="C51" i="5"/>
  <c r="J51" i="5" s="1"/>
  <c r="C52" i="5"/>
  <c r="J52" i="5" s="1"/>
  <c r="C53" i="5"/>
  <c r="C54" i="5"/>
  <c r="J54" i="5" s="1"/>
  <c r="C55" i="5"/>
  <c r="C56" i="5"/>
  <c r="J56" i="5" s="1"/>
  <c r="C57" i="5"/>
  <c r="C58" i="5"/>
  <c r="C59" i="5"/>
  <c r="C60" i="5"/>
  <c r="J60" i="5" s="1"/>
  <c r="C61" i="5"/>
  <c r="C62" i="5"/>
  <c r="J62" i="5" s="1"/>
  <c r="C63" i="5"/>
  <c r="J63" i="5" s="1"/>
  <c r="C64" i="5"/>
  <c r="J64" i="5" s="1"/>
  <c r="C65" i="5"/>
  <c r="C66" i="5"/>
  <c r="C67" i="5"/>
  <c r="J67" i="5" s="1"/>
  <c r="C47" i="5"/>
  <c r="C37" i="5"/>
  <c r="C38" i="5"/>
  <c r="J38" i="5" s="1"/>
  <c r="K38" i="5" s="1"/>
  <c r="C39" i="5"/>
  <c r="J39" i="5" s="1"/>
  <c r="K39" i="5" s="1"/>
  <c r="C40" i="5"/>
  <c r="J40" i="5" s="1"/>
  <c r="K40" i="5" s="1"/>
  <c r="C41" i="5"/>
  <c r="C42" i="5"/>
  <c r="J42" i="5" s="1"/>
  <c r="K42" i="5" s="1"/>
  <c r="C43" i="5"/>
  <c r="C44" i="5"/>
  <c r="J44" i="5" s="1"/>
  <c r="K44" i="5" s="1"/>
  <c r="C36" i="5"/>
  <c r="J36" i="5" s="1"/>
  <c r="K36" i="5" s="1"/>
  <c r="J49" i="5"/>
  <c r="K49" i="5" s="1"/>
  <c r="J53" i="5"/>
  <c r="J55" i="5"/>
  <c r="J57" i="5"/>
  <c r="K57" i="5" s="1"/>
  <c r="J59" i="5"/>
  <c r="J61" i="5"/>
  <c r="J65" i="5"/>
  <c r="K65" i="5" s="1"/>
  <c r="J43" i="5"/>
  <c r="K43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J28" i="5" s="1"/>
  <c r="K28" i="5" s="1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K61" i="5" l="1"/>
  <c r="K53" i="5"/>
  <c r="K62" i="5"/>
  <c r="K54" i="5"/>
  <c r="K64" i="5"/>
  <c r="K60" i="5"/>
  <c r="K56" i="5"/>
  <c r="K52" i="5"/>
  <c r="K48" i="5"/>
  <c r="J66" i="5"/>
  <c r="K66" i="5" s="1"/>
  <c r="J58" i="5"/>
  <c r="K58" i="5" s="1"/>
  <c r="J50" i="5"/>
  <c r="K50" i="5" s="1"/>
  <c r="K67" i="5"/>
  <c r="K63" i="5"/>
  <c r="K59" i="5"/>
  <c r="K55" i="5"/>
  <c r="K51" i="5"/>
  <c r="J74" i="5"/>
  <c r="K74" i="5" s="1"/>
  <c r="J70" i="5"/>
  <c r="K70" i="5" s="1"/>
  <c r="J47" i="5"/>
  <c r="K47" i="5" s="1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E34" i="2" l="1"/>
  <c r="E49" i="2"/>
  <c r="D75" i="1"/>
  <c r="B70" i="1"/>
  <c r="D30" i="1"/>
  <c r="E31" i="2"/>
  <c r="C142" i="1"/>
  <c r="C219" i="1"/>
  <c r="D219" i="1" s="1"/>
  <c r="C217" i="1"/>
  <c r="E143" i="1"/>
  <c r="C42" i="3"/>
  <c r="C118" i="3" s="1"/>
  <c r="C233" i="1"/>
  <c r="C153" i="1"/>
  <c r="C69" i="3"/>
  <c r="C145" i="3" s="1"/>
  <c r="C29" i="3"/>
  <c r="C105" i="3" s="1"/>
  <c r="C25" i="3"/>
  <c r="C101" i="3" s="1"/>
  <c r="D101" i="3" s="1"/>
  <c r="C104" i="1"/>
  <c r="D104" i="1" s="1"/>
  <c r="C180" i="1"/>
  <c r="D180" i="1" s="1"/>
  <c r="C232" i="1"/>
  <c r="D232" i="1" s="1"/>
  <c r="C137" i="1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33" i="1"/>
  <c r="C27" i="3"/>
  <c r="C103" i="3" s="1"/>
  <c r="C107" i="1"/>
  <c r="D107" i="1" s="1"/>
  <c r="C227" i="1"/>
  <c r="C75" i="3"/>
  <c r="C151" i="3" s="1"/>
  <c r="C136" i="1"/>
  <c r="C183" i="1"/>
  <c r="C211" i="1"/>
  <c r="C215" i="1"/>
  <c r="C218" i="1"/>
  <c r="C134" i="1"/>
  <c r="C222" i="1"/>
  <c r="D222" i="1" s="1"/>
  <c r="C204" i="1"/>
  <c r="D204" i="1" s="1"/>
  <c r="C126" i="1"/>
  <c r="C46" i="3" s="1"/>
  <c r="C122" i="3" s="1"/>
  <c r="C112" i="1"/>
  <c r="D112" i="1" s="1"/>
  <c r="C117" i="1"/>
  <c r="D117" i="1" s="1"/>
  <c r="C132" i="1"/>
  <c r="C52" i="3" s="1"/>
  <c r="C128" i="3" s="1"/>
  <c r="C196" i="1"/>
  <c r="D196" i="1" s="1"/>
  <c r="C38" i="3"/>
  <c r="C114" i="3" s="1"/>
  <c r="C118" i="1"/>
  <c r="D118" i="1" s="1"/>
  <c r="C28" i="3"/>
  <c r="C104" i="3" s="1"/>
  <c r="C145" i="1"/>
  <c r="C19" i="3"/>
  <c r="D19" i="3" s="1"/>
  <c r="C127" i="1"/>
  <c r="C146" i="1"/>
  <c r="C155" i="1"/>
  <c r="D155" i="1" s="1"/>
  <c r="C177" i="1"/>
  <c r="C109" i="1"/>
  <c r="C198" i="1"/>
  <c r="D198" i="1" s="1"/>
  <c r="C40" i="3"/>
  <c r="C116" i="3" s="1"/>
  <c r="C24" i="3"/>
  <c r="C100" i="3" s="1"/>
  <c r="C99" i="1"/>
  <c r="D99" i="1" s="1"/>
  <c r="C103" i="1"/>
  <c r="D103" i="1" s="1"/>
  <c r="C187" i="1"/>
  <c r="D187" i="1" s="1"/>
  <c r="C213" i="1"/>
  <c r="D213" i="1" s="1"/>
  <c r="C135" i="1"/>
  <c r="C143" i="1"/>
  <c r="C221" i="1"/>
  <c r="C102" i="1"/>
  <c r="D102" i="1" s="1"/>
  <c r="C208" i="1"/>
  <c r="D208" i="1" s="1"/>
  <c r="C188" i="1"/>
  <c r="D188" i="1" s="1"/>
  <c r="C115" i="1"/>
  <c r="D115" i="1" s="1"/>
  <c r="C144" i="1"/>
  <c r="C96" i="1"/>
  <c r="D96" i="1" s="1"/>
  <c r="C16" i="3"/>
  <c r="C92" i="3" s="1"/>
  <c r="D92" i="3" s="1"/>
  <c r="C174" i="1"/>
  <c r="D174" i="1" s="1"/>
  <c r="C121" i="1"/>
  <c r="D121" i="1" s="1"/>
  <c r="C206" i="1"/>
  <c r="D206" i="1" s="1"/>
  <c r="C128" i="1"/>
  <c r="C231" i="1"/>
  <c r="C209" i="1"/>
  <c r="C131" i="1"/>
  <c r="C73" i="3"/>
  <c r="C149" i="3" s="1"/>
  <c r="C154" i="1"/>
  <c r="D154" i="1" s="1"/>
  <c r="C35" i="3"/>
  <c r="C111" i="3" s="1"/>
  <c r="D111" i="3" s="1"/>
  <c r="C74" i="3"/>
  <c r="C150" i="3" s="1"/>
  <c r="C22" i="3"/>
  <c r="C98" i="3" s="1"/>
  <c r="D98" i="3" s="1"/>
  <c r="C108" i="1"/>
  <c r="D108" i="1" s="1"/>
  <c r="C129" i="1"/>
  <c r="C210" i="1"/>
  <c r="C182" i="1"/>
  <c r="D182" i="1" s="1"/>
  <c r="C149" i="1"/>
  <c r="D149" i="1" s="1"/>
  <c r="C105" i="1"/>
  <c r="D105" i="1" s="1"/>
  <c r="C212" i="1"/>
  <c r="D212" i="1" s="1"/>
  <c r="C214" i="1"/>
  <c r="C43" i="3"/>
  <c r="C119" i="3" s="1"/>
  <c r="C201" i="1"/>
  <c r="D201" i="1" s="1"/>
  <c r="C21" i="3"/>
  <c r="C97" i="3" s="1"/>
  <c r="C101" i="1"/>
  <c r="D101" i="1" s="1"/>
  <c r="C130" i="1"/>
  <c r="C123" i="1"/>
  <c r="D123" i="1" s="1"/>
  <c r="C97" i="1"/>
  <c r="D97" i="1" s="1"/>
  <c r="C17" i="3"/>
  <c r="C93" i="3" s="1"/>
  <c r="C150" i="1"/>
  <c r="D150" i="1" s="1"/>
  <c r="C228" i="1"/>
  <c r="D228" i="1" s="1"/>
  <c r="C70" i="3"/>
  <c r="C146" i="3" s="1"/>
  <c r="C98" i="1"/>
  <c r="D98" i="1" s="1"/>
  <c r="C18" i="3"/>
  <c r="C94" i="3" s="1"/>
  <c r="C176" i="1"/>
  <c r="D176" i="1" s="1"/>
  <c r="C106" i="1"/>
  <c r="D106" i="1" s="1"/>
  <c r="C184" i="1"/>
  <c r="D184" i="1" s="1"/>
  <c r="C26" i="3"/>
  <c r="C102" i="3" s="1"/>
  <c r="C32" i="3"/>
  <c r="D32" i="3" s="1"/>
  <c r="C190" i="1"/>
  <c r="C41" i="3"/>
  <c r="C117" i="3" s="1"/>
  <c r="C199" i="1"/>
  <c r="D199" i="1" s="1"/>
  <c r="C181" i="1"/>
  <c r="C23" i="3"/>
  <c r="C99" i="3" s="1"/>
  <c r="C200" i="1"/>
  <c r="D200" i="1" s="1"/>
  <c r="C122" i="1"/>
  <c r="D122" i="1" s="1"/>
  <c r="C140" i="1"/>
  <c r="C110" i="1"/>
  <c r="D110" i="1" s="1"/>
  <c r="C30" i="3"/>
  <c r="C106" i="3" s="1"/>
  <c r="C194" i="1"/>
  <c r="C116" i="1"/>
  <c r="D116" i="1" s="1"/>
  <c r="C36" i="3"/>
  <c r="C112" i="3" s="1"/>
  <c r="C39" i="3"/>
  <c r="C115" i="3" s="1"/>
  <c r="C197" i="1"/>
  <c r="D197" i="1" s="1"/>
  <c r="C119" i="1"/>
  <c r="D119" i="1" s="1"/>
  <c r="C230" i="1"/>
  <c r="C152" i="1"/>
  <c r="D152" i="1" s="1"/>
  <c r="C72" i="3"/>
  <c r="C148" i="3" s="1"/>
  <c r="C205" i="1"/>
  <c r="D205" i="1" s="1"/>
  <c r="C20" i="3"/>
  <c r="C96" i="3" s="1"/>
  <c r="C178" i="1"/>
  <c r="C71" i="3"/>
  <c r="C147" i="3" s="1"/>
  <c r="C229" i="1"/>
  <c r="C151" i="1"/>
  <c r="D151" i="1" s="1"/>
  <c r="C111" i="1"/>
  <c r="D111" i="1" s="1"/>
  <c r="C189" i="1"/>
  <c r="D189" i="1" s="1"/>
  <c r="C37" i="3"/>
  <c r="C113" i="3" s="1"/>
  <c r="C195" i="1"/>
  <c r="D195" i="1" s="1"/>
  <c r="C216" i="1"/>
  <c r="D216" i="1" s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49" i="3"/>
  <c r="C125" i="3" s="1"/>
  <c r="D135" i="1"/>
  <c r="F135" i="1" s="1"/>
  <c r="G135" i="1" s="1"/>
  <c r="H135" i="1" s="1"/>
  <c r="K135" i="1" s="1"/>
  <c r="D78" i="4" s="1"/>
  <c r="C55" i="3"/>
  <c r="C131" i="3" s="1"/>
  <c r="D131" i="3" s="1"/>
  <c r="D127" i="1"/>
  <c r="F127" i="1" s="1"/>
  <c r="G127" i="1" s="1"/>
  <c r="H127" i="1" s="1"/>
  <c r="K127" i="1" s="1"/>
  <c r="D70" i="4" s="1"/>
  <c r="C47" i="3"/>
  <c r="C123" i="3" s="1"/>
  <c r="D137" i="1"/>
  <c r="F137" i="1" s="1"/>
  <c r="G137" i="1" s="1"/>
  <c r="H137" i="1" s="1"/>
  <c r="K137" i="1" s="1"/>
  <c r="D80" i="4" s="1"/>
  <c r="C57" i="3"/>
  <c r="C133" i="3" s="1"/>
  <c r="D131" i="1"/>
  <c r="F131" i="1" s="1"/>
  <c r="G131" i="1" s="1"/>
  <c r="H131" i="1" s="1"/>
  <c r="K131" i="1" s="1"/>
  <c r="D74" i="4" s="1"/>
  <c r="C51" i="3"/>
  <c r="C127" i="3" s="1"/>
  <c r="D128" i="1"/>
  <c r="F128" i="1" s="1"/>
  <c r="G128" i="1" s="1"/>
  <c r="H128" i="1" s="1"/>
  <c r="I128" i="1" s="1"/>
  <c r="J128" i="1" s="1"/>
  <c r="C48" i="3"/>
  <c r="C124" i="3" s="1"/>
  <c r="D146" i="1"/>
  <c r="F146" i="1" s="1"/>
  <c r="G146" i="1" s="1"/>
  <c r="H146" i="1" s="1"/>
  <c r="K146" i="1" s="1"/>
  <c r="D89" i="4" s="1"/>
  <c r="C66" i="3"/>
  <c r="C142" i="3" s="1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64" i="3"/>
  <c r="C140" i="3" s="1"/>
  <c r="D134" i="1"/>
  <c r="F134" i="1" s="1"/>
  <c r="G134" i="1" s="1"/>
  <c r="H134" i="1" s="1"/>
  <c r="I134" i="1" s="1"/>
  <c r="J134" i="1" s="1"/>
  <c r="C54" i="3"/>
  <c r="C130" i="3" s="1"/>
  <c r="D136" i="1"/>
  <c r="F136" i="1" s="1"/>
  <c r="G136" i="1" s="1"/>
  <c r="H136" i="1" s="1"/>
  <c r="K136" i="1" s="1"/>
  <c r="D79" i="4" s="1"/>
  <c r="C56" i="3"/>
  <c r="C132" i="3" s="1"/>
  <c r="D138" i="1"/>
  <c r="F138" i="1" s="1"/>
  <c r="G138" i="1" s="1"/>
  <c r="H138" i="1" s="1"/>
  <c r="K138" i="1" s="1"/>
  <c r="D81" i="4" s="1"/>
  <c r="C58" i="3"/>
  <c r="C134" i="3" s="1"/>
  <c r="D140" i="1"/>
  <c r="F140" i="1" s="1"/>
  <c r="G140" i="1" s="1"/>
  <c r="H140" i="1" s="1"/>
  <c r="I140" i="1" s="1"/>
  <c r="J140" i="1" s="1"/>
  <c r="C60" i="3"/>
  <c r="C136" i="3" s="1"/>
  <c r="D143" i="1"/>
  <c r="F143" i="1" s="1"/>
  <c r="G143" i="1" s="1"/>
  <c r="H143" i="1" s="1"/>
  <c r="I143" i="1" s="1"/>
  <c r="J143" i="1" s="1"/>
  <c r="C63" i="3"/>
  <c r="C139" i="3" s="1"/>
  <c r="D130" i="1"/>
  <c r="F130" i="1" s="1"/>
  <c r="G130" i="1" s="1"/>
  <c r="H130" i="1" s="1"/>
  <c r="K130" i="1" s="1"/>
  <c r="D73" i="4" s="1"/>
  <c r="C50" i="3"/>
  <c r="C126" i="3" s="1"/>
  <c r="D145" i="1"/>
  <c r="F145" i="1" s="1"/>
  <c r="G145" i="1" s="1"/>
  <c r="H145" i="1" s="1"/>
  <c r="I145" i="1" s="1"/>
  <c r="J145" i="1" s="1"/>
  <c r="C65" i="3"/>
  <c r="C141" i="3" s="1"/>
  <c r="D133" i="1"/>
  <c r="F133" i="1" s="1"/>
  <c r="G133" i="1" s="1"/>
  <c r="H133" i="1" s="1"/>
  <c r="I133" i="1" s="1"/>
  <c r="J133" i="1" s="1"/>
  <c r="C53" i="3"/>
  <c r="C129" i="3" s="1"/>
  <c r="D142" i="1"/>
  <c r="F142" i="1" s="1"/>
  <c r="G142" i="1" s="1"/>
  <c r="H142" i="1" s="1"/>
  <c r="K142" i="1" s="1"/>
  <c r="D85" i="4" s="1"/>
  <c r="C62" i="3"/>
  <c r="C138" i="3" s="1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C224" i="1"/>
  <c r="D224" i="1" s="1"/>
  <c r="F224" i="1" s="1"/>
  <c r="G224" i="1" s="1"/>
  <c r="H224" i="1" s="1"/>
  <c r="D66" i="1"/>
  <c r="C223" i="1"/>
  <c r="D223" i="1" s="1"/>
  <c r="F223" i="1" s="1"/>
  <c r="G223" i="1" s="1"/>
  <c r="H223" i="1" s="1"/>
  <c r="D130" i="3"/>
  <c r="C220" i="1"/>
  <c r="D220" i="1" s="1"/>
  <c r="F220" i="1" s="1"/>
  <c r="G220" i="1" s="1"/>
  <c r="H220" i="1" s="1"/>
  <c r="I220" i="1" s="1"/>
  <c r="J220" i="1" s="1"/>
  <c r="C141" i="1"/>
  <c r="C139" i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24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26" i="3"/>
  <c r="D138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59" i="3"/>
  <c r="C135" i="3" s="1"/>
  <c r="D135" i="3" s="1"/>
  <c r="D141" i="1"/>
  <c r="F141" i="1" s="1"/>
  <c r="G141" i="1" s="1"/>
  <c r="H141" i="1" s="1"/>
  <c r="I141" i="1" s="1"/>
  <c r="J141" i="1" s="1"/>
  <c r="C61" i="3"/>
  <c r="C137" i="3" s="1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<sst xmlns="http://schemas.openxmlformats.org/spreadsheetml/2006/main" count="691" uniqueCount="194">
  <si>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</si>
  <si>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</si>
  <si>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</si>
  <si>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</si>
  <si>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</si>
  <si>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</si>
  <si>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</si>
  <si>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</si>
  <si>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</si>
  <si>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</si>
  <si>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</si>
  <si>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</si>
  <si>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</si>
  <si>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</si>
  <si>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</si>
  <si>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</si>
  <si>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</si>
  <si>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</si>
  <si>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</si>
  <si>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</si>
  <si>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</si>
  <si>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</si>
  <si>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</si>
  <si>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</si>
  <si>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</si>
  <si>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</si>
  <si>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</si>
  <si>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</si>
  <si>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</si>
  <si>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</si>
  <si>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</si>
  <si>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</si>
  <si>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</si>
  <si>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</si>
  <si>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</si>
  <si>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</si>
  <si>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</si>
  <si>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</si>
  <si>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</si>
  <si>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</si>
  <si>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</si>
  <si>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</si>
  <si>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</si>
  <si>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</si>
  <si>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</si>
  <si>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</si>
  <si>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</si>
  <si>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</si>
  <si>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</si>
  <si>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</si>
  <si>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</si>
  <si>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</si>
  <si>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</si>
  <si>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</si>
  <si>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</si>
  <si>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</si>
  <si>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</si>
  <si>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</si>
  <si>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</si>
  <si>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</si>
  <si>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</si>
  <si>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</si>
  <si>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</si>
  <si>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</si>
  <si>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</si>
  <si>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</si>
  <si>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</si>
  <si>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</si>
  <si>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</si>
  <si>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</si>
  <si>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</si>
  <si>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</si>
  <si>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</si>
  <si>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</si>
  <si>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</si>
  <si>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</si>
  <si>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</si>
  <si>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</si>
  <si>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</si>
  <si>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</si>
  <si>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</si>
  <si>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</si>
  <si>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</si>
  <si>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</si>
  <si>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</si>
  <si>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</si>
  <si>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</si>
  <si>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</si>
  <si>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</si>
  <si>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</si>
  <si>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</si>
  <si>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</si>
  <si>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</si>
  <si>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</si>
  <si>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</si>
  <si>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</si>
  <si>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</si>
  <si>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</si>
  <si>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</si>
  <si>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</si>
  <si>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</si>
  <si>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</si>
  <si>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</si>
  <si>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</si>
  <si>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</si>
  <si>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</si>
  <si>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</si>
  <si>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</si>
  <si>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</si>
  <si>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</si>
  <si>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</si>
  <si>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</si>
  <si>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</si>
  <si>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</si>
  <si>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</si>
  <si>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</si>
  <si>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</si>
  <si>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</si>
  <si>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</si>
  <si>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</si>
  <si>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</si>
  <si>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</si>
  <si>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</si>
  <si>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</si>
  <si>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</si>
  <si>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</si>
  <si>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</si>
  <si>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</si>
  <si>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</si>
  <si>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</si>
  <si>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</si>
  <si>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</si>
  <si>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</si>
  <si>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</si>
  <si>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</si>
  <si>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</si>
  <si>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</si>
  <si>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</si>
  <si>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</si>
  <si>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</si>
  <si>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</si>
  <si>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</si>
  <si>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</si>
  <si>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</si>
  <si>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</si>
  <si>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</si>
  <si>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</si>
  <si>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</si>
  <si>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</si>
  <si>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</si>
  <si>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</si>
  <si>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</si>
  <si>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</si>
  <si>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</si>
  <si>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</si>
  <si>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</si>
  <si>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</si>
  <si>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</si>
  <si>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</si>
  <si>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</si>
  <si>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</si>
  <si>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</si>
  <si>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</si>
  <si>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</si>
  <si>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</si>
  <si>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</si>
  <si>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</si>
  <si>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</si>
  <si>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</si>
  <si>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</si>
  <si>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</si>
  <si>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</si>
  <si>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</si>
  <si>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</si>
  <si>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</si>
  <si>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</si>
  <si>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</si>
  <si>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</si>
  <si>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</si>
  <si>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</si>
  <si>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</si>
  <si>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</si>
  <si>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</si>
  <si>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</si>
  <si>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</si>
  <si>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</si>
  <si>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</si>
  <si>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</si>
  <si>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</si>
  <si>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EFFECTIVE 05 JULY 2017</t>
  </si>
  <si>
    <t>These Regulations will come into operation at 00h01 on 05 July  2017</t>
  </si>
  <si>
    <t>These Regulations will come into operation at 00h01 on 05 July 2017</t>
  </si>
  <si>
    <t>No. 3</t>
  </si>
  <si>
    <t>be sold at any place in South Africa is R841.00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</si>
</sst>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July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Auguat 2017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3.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017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O61" sqref="O61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189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189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1383.3010000000002</v>
      </c>
      <c r="C17" s="287">
        <f>I17</f>
        <v>38.456319999999998</v>
      </c>
      <c r="D17" s="285">
        <f>ROUND(SUM($B$17,C17),3)</f>
        <v>1421.7570000000001</v>
      </c>
      <c r="E17" s="285">
        <f>ROUND(D17+(D17*$E$15),3)</f>
        <v>1635.021</v>
      </c>
      <c r="F17" s="285">
        <f>ROUND(E17+(E17*$F$15),3)</f>
        <v>1863.924</v>
      </c>
      <c r="G17" s="285">
        <f>ROUND(F17,0)</f>
        <v>1864</v>
      </c>
      <c r="H17" s="289">
        <f>G17</f>
        <v>1864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-75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1430.1489999999999</v>
      </c>
      <c r="E18" s="286">
        <f t="shared" ref="E18:E33" si="2">ROUND(D18+(D18*$E$15),3)</f>
        <v>1644.671</v>
      </c>
      <c r="F18" s="286">
        <f t="shared" ref="F18:F32" si="3">ROUND(E18+(E18*$F$15),3)</f>
        <v>1874.925</v>
      </c>
      <c r="G18" s="286">
        <f t="shared" ref="G18:G33" si="4">ROUND(F18,0)</f>
        <v>1875</v>
      </c>
      <c r="H18" s="290">
        <f t="shared" ref="H18:H33" si="5">IF(G18-L18=$H$17-$L$17,G18,IF(G18-L18&lt;$G$17-$L$17,G18+0,IF(G18-L18&gt;$G$17-$L$17,G18-0,FALSE)))</f>
        <v>1875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-75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1436.396</v>
      </c>
      <c r="E19" s="286">
        <f t="shared" si="2"/>
        <v>1651.855</v>
      </c>
      <c r="F19" s="286">
        <f t="shared" si="3"/>
        <v>1883.115</v>
      </c>
      <c r="G19" s="286">
        <f t="shared" si="4"/>
        <v>1883</v>
      </c>
      <c r="H19" s="290">
        <f t="shared" si="5"/>
        <v>1883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-75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1447.201</v>
      </c>
      <c r="E20" s="286">
        <f t="shared" si="2"/>
        <v>1664.2809999999999</v>
      </c>
      <c r="F20" s="286">
        <f t="shared" si="3"/>
        <v>1897.28</v>
      </c>
      <c r="G20" s="286">
        <f t="shared" si="4"/>
        <v>1897</v>
      </c>
      <c r="H20" s="290">
        <f t="shared" si="5"/>
        <v>1897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-75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1461.819</v>
      </c>
      <c r="E21" s="286">
        <f t="shared" si="2"/>
        <v>1681.0920000000001</v>
      </c>
      <c r="F21" s="286">
        <f t="shared" si="3"/>
        <v>1916.4449999999999</v>
      </c>
      <c r="G21" s="286">
        <f t="shared" si="4"/>
        <v>1916</v>
      </c>
      <c r="H21" s="290">
        <f t="shared" si="5"/>
        <v>1916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-74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1481.472</v>
      </c>
      <c r="E22" s="286">
        <f t="shared" si="2"/>
        <v>1703.693</v>
      </c>
      <c r="F22" s="286">
        <f t="shared" si="3"/>
        <v>1942.21</v>
      </c>
      <c r="G22" s="286">
        <f t="shared" si="4"/>
        <v>1942</v>
      </c>
      <c r="H22" s="290">
        <f t="shared" si="5"/>
        <v>1942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-73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1497.9549999999999</v>
      </c>
      <c r="E23" s="286">
        <f t="shared" si="2"/>
        <v>1722.6479999999999</v>
      </c>
      <c r="F23" s="286">
        <f t="shared" si="3"/>
        <v>1963.819</v>
      </c>
      <c r="G23" s="286">
        <f t="shared" si="4"/>
        <v>1964</v>
      </c>
      <c r="H23" s="290">
        <f t="shared" si="5"/>
        <v>1964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-72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1532.423</v>
      </c>
      <c r="E24" s="286">
        <f t="shared" si="2"/>
        <v>1762.2860000000001</v>
      </c>
      <c r="F24" s="286">
        <f t="shared" si="3"/>
        <v>2009.0060000000001</v>
      </c>
      <c r="G24" s="286">
        <f t="shared" si="4"/>
        <v>2009</v>
      </c>
      <c r="H24" s="290">
        <f t="shared" si="5"/>
        <v>2009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-70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1564.0419999999999</v>
      </c>
      <c r="E25" s="286">
        <f t="shared" si="2"/>
        <v>1798.6479999999999</v>
      </c>
      <c r="F25" s="286">
        <f t="shared" si="3"/>
        <v>2050.4589999999998</v>
      </c>
      <c r="G25" s="286">
        <f t="shared" si="4"/>
        <v>2050</v>
      </c>
      <c r="H25" s="290">
        <f t="shared" si="5"/>
        <v>2050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-69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1592.4590000000001</v>
      </c>
      <c r="E26" s="286">
        <f t="shared" si="2"/>
        <v>1831.328</v>
      </c>
      <c r="F26" s="286">
        <f t="shared" si="3"/>
        <v>2087.7139999999999</v>
      </c>
      <c r="G26" s="286">
        <f t="shared" si="4"/>
        <v>2088</v>
      </c>
      <c r="H26" s="290">
        <f t="shared" si="5"/>
        <v>2088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-67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1620.877</v>
      </c>
      <c r="E27" s="286">
        <f>ROUND(D27+(D27*$E$15),3)</f>
        <v>1864.009</v>
      </c>
      <c r="F27" s="286">
        <f t="shared" si="3"/>
        <v>2124.9699999999998</v>
      </c>
      <c r="G27" s="286">
        <f t="shared" si="4"/>
        <v>2125</v>
      </c>
      <c r="H27" s="290">
        <f t="shared" si="5"/>
        <v>2125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-66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1726.4860000000001</v>
      </c>
      <c r="E28" s="286">
        <f t="shared" si="2"/>
        <v>1985.4590000000001</v>
      </c>
      <c r="F28" s="286">
        <f t="shared" si="3"/>
        <v>2263.4229999999998</v>
      </c>
      <c r="G28" s="286">
        <f t="shared" si="4"/>
        <v>2263</v>
      </c>
      <c r="H28" s="290">
        <f t="shared" si="5"/>
        <v>2263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-62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1604.85</v>
      </c>
      <c r="E29" s="286">
        <f t="shared" si="2"/>
        <v>1845.578</v>
      </c>
      <c r="F29" s="286">
        <f t="shared" si="3"/>
        <v>2103.9589999999998</v>
      </c>
      <c r="G29" s="286">
        <f t="shared" si="4"/>
        <v>2104</v>
      </c>
      <c r="H29" s="290">
        <f t="shared" si="5"/>
        <v>2104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-67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1653.9770000000001</v>
      </c>
      <c r="E30" s="286">
        <f t="shared" si="2"/>
        <v>1902.0740000000001</v>
      </c>
      <c r="F30" s="286">
        <f t="shared" si="3"/>
        <v>2168.364</v>
      </c>
      <c r="G30" s="286">
        <f t="shared" si="4"/>
        <v>2168</v>
      </c>
      <c r="H30" s="290">
        <f t="shared" si="5"/>
        <v>2168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-65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1647.0150000000001</v>
      </c>
      <c r="E31" s="286">
        <f t="shared" si="2"/>
        <v>1894.067</v>
      </c>
      <c r="F31" s="286">
        <f t="shared" si="3"/>
        <v>2159.2359999999999</v>
      </c>
      <c r="G31" s="286">
        <f t="shared" si="4"/>
        <v>2159</v>
      </c>
      <c r="H31" s="290">
        <f t="shared" si="5"/>
        <v>2159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-65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1497.9549999999999</v>
      </c>
      <c r="E32" s="286">
        <f t="shared" si="2"/>
        <v>1722.6479999999999</v>
      </c>
      <c r="F32" s="286">
        <f t="shared" si="3"/>
        <v>1963.819</v>
      </c>
      <c r="G32" s="286">
        <f t="shared" si="4"/>
        <v>1964</v>
      </c>
      <c r="H32" s="290">
        <f t="shared" si="5"/>
        <v>1964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-72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1647.0150000000001</v>
      </c>
      <c r="E33" s="286">
        <f t="shared" si="2"/>
        <v>1894.067</v>
      </c>
      <c r="F33" s="286">
        <f>ROUND(E33+(E33*$F$15),3)</f>
        <v>2159.2359999999999</v>
      </c>
      <c r="G33" s="286">
        <f t="shared" si="4"/>
        <v>2159</v>
      </c>
      <c r="H33" s="290">
        <f t="shared" si="5"/>
        <v>2159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-65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1383.3010000000002</v>
      </c>
      <c r="C36" s="288">
        <f>I36</f>
        <v>65.568439999999995</v>
      </c>
      <c r="D36" s="286">
        <f t="shared" ref="D36:D44" si="9">ROUND(SUM($B$17,C36),3)</f>
        <v>1448.8689999999999</v>
      </c>
      <c r="E36" s="286">
        <f t="shared" ref="E36:E44" si="10">ROUND(D36+(D36*$E$15),3)</f>
        <v>1666.1990000000001</v>
      </c>
      <c r="F36" s="286">
        <f t="shared" ref="F36:F44" si="11">ROUND(E36+(E36*$F$15),3)</f>
        <v>1899.4670000000001</v>
      </c>
      <c r="G36" s="286">
        <f t="shared" ref="G36:G44" si="12">ROUND(F36,0)</f>
        <v>1899</v>
      </c>
      <c r="H36" s="290">
        <f t="shared" ref="H36:H44" si="13">IF(G36-L36=$H$17-$L$17,G36,IF(G36-L36&lt;$G$17-$L$17,G36+0,IF(G36-L36&gt;$G$17-$L$17,G36-0,FALSE)))</f>
        <v>1899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-75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1467.383</v>
      </c>
      <c r="E37" s="286">
        <f t="shared" si="10"/>
        <v>1687.49</v>
      </c>
      <c r="F37" s="286">
        <f t="shared" si="11"/>
        <v>1923.739</v>
      </c>
      <c r="G37" s="286">
        <f t="shared" si="12"/>
        <v>1924</v>
      </c>
      <c r="H37" s="290">
        <f t="shared" si="13"/>
        <v>1924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-73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1459.54</v>
      </c>
      <c r="E38" s="286">
        <f t="shared" si="10"/>
        <v>1678.471</v>
      </c>
      <c r="F38" s="286">
        <f t="shared" si="11"/>
        <v>1913.4570000000001</v>
      </c>
      <c r="G38" s="286">
        <f t="shared" si="12"/>
        <v>1913</v>
      </c>
      <c r="H38" s="290">
        <f t="shared" si="13"/>
        <v>1913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-74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1469.7449999999999</v>
      </c>
      <c r="E39" s="286">
        <f t="shared" si="10"/>
        <v>1690.2070000000001</v>
      </c>
      <c r="F39" s="286">
        <f t="shared" si="11"/>
        <v>1926.836</v>
      </c>
      <c r="G39" s="286">
        <f t="shared" si="12"/>
        <v>1927</v>
      </c>
      <c r="H39" s="290">
        <f t="shared" si="13"/>
        <v>1927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-73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1494.8679999999999</v>
      </c>
      <c r="E40" s="286">
        <f t="shared" si="10"/>
        <v>1719.098</v>
      </c>
      <c r="F40" s="286">
        <f t="shared" si="11"/>
        <v>1959.7719999999999</v>
      </c>
      <c r="G40" s="286">
        <f t="shared" si="12"/>
        <v>1960</v>
      </c>
      <c r="H40" s="290">
        <f t="shared" si="13"/>
        <v>1960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-72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1487.9469999999999</v>
      </c>
      <c r="E41" s="286">
        <f t="shared" si="10"/>
        <v>1711.1389999999999</v>
      </c>
      <c r="F41" s="286">
        <f t="shared" si="11"/>
        <v>1950.6980000000001</v>
      </c>
      <c r="G41" s="286">
        <f t="shared" si="12"/>
        <v>1951</v>
      </c>
      <c r="H41" s="290">
        <f t="shared" si="13"/>
        <v>1951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-72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1506.8440000000001</v>
      </c>
      <c r="E42" s="286">
        <f t="shared" si="10"/>
        <v>1732.8710000000001</v>
      </c>
      <c r="F42" s="286">
        <f t="shared" si="11"/>
        <v>1975.473</v>
      </c>
      <c r="G42" s="286">
        <f t="shared" si="12"/>
        <v>1975</v>
      </c>
      <c r="H42" s="290">
        <f t="shared" si="13"/>
        <v>1975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-72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1517.981</v>
      </c>
      <c r="E43" s="286">
        <f t="shared" si="10"/>
        <v>1745.6780000000001</v>
      </c>
      <c r="F43" s="286">
        <f t="shared" si="11"/>
        <v>1990.0730000000001</v>
      </c>
      <c r="G43" s="286">
        <f t="shared" si="12"/>
        <v>1990</v>
      </c>
      <c r="H43" s="290">
        <f t="shared" si="13"/>
        <v>1990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-71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1528.7550000000001</v>
      </c>
      <c r="E44" s="286">
        <f t="shared" si="10"/>
        <v>1758.068</v>
      </c>
      <c r="F44" s="286">
        <f t="shared" si="11"/>
        <v>2004.1980000000001</v>
      </c>
      <c r="G44" s="286">
        <f t="shared" si="12"/>
        <v>2004</v>
      </c>
      <c r="H44" s="290">
        <f t="shared" si="13"/>
        <v>2004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-71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1481.8869999999999</v>
      </c>
      <c r="E47" s="286">
        <f t="shared" ref="E47:E67" si="18">ROUND(D47+(D47*$E$15),3)</f>
        <v>1704.17</v>
      </c>
      <c r="F47" s="286">
        <f t="shared" ref="F47:F67" si="19">ROUND(E47+(E47*$F$15),3)</f>
        <v>1942.7539999999999</v>
      </c>
      <c r="G47" s="286">
        <f t="shared" ref="G47:G67" si="20">ROUND(F47,0)</f>
        <v>1943</v>
      </c>
      <c r="H47" s="290">
        <f t="shared" ref="H47:H52" si="21">IF(G47-L47=$H$17-$L$17,G47,IF(G47-L47&lt;$G$17-$L$17,G47+0,IF(G47-L47&gt;$G$17-$L$17,G47-0,FALSE)))</f>
        <v>1943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-73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1490.89</v>
      </c>
      <c r="E48" s="286">
        <f t="shared" si="18"/>
        <v>1714.5239999999999</v>
      </c>
      <c r="F48" s="286">
        <f t="shared" si="19"/>
        <v>1954.557</v>
      </c>
      <c r="G48" s="286">
        <f t="shared" si="20"/>
        <v>1955</v>
      </c>
      <c r="H48" s="290">
        <f t="shared" si="21"/>
        <v>1955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-72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1515.298</v>
      </c>
      <c r="E49" s="286">
        <f t="shared" si="18"/>
        <v>1742.5930000000001</v>
      </c>
      <c r="F49" s="286">
        <f t="shared" si="19"/>
        <v>1986.556</v>
      </c>
      <c r="G49" s="286">
        <f t="shared" si="20"/>
        <v>1987</v>
      </c>
      <c r="H49" s="290">
        <f t="shared" si="21"/>
        <v>1987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-71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1544.0989999999999</v>
      </c>
      <c r="E50" s="286">
        <f t="shared" si="18"/>
        <v>1775.7139999999999</v>
      </c>
      <c r="F50" s="286">
        <f t="shared" si="19"/>
        <v>2024.3140000000001</v>
      </c>
      <c r="G50" s="286">
        <f t="shared" si="20"/>
        <v>2024</v>
      </c>
      <c r="H50" s="290">
        <f t="shared" si="21"/>
        <v>2024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-70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1565.596</v>
      </c>
      <c r="E51" s="291">
        <f t="shared" si="18"/>
        <v>1800.4349999999999</v>
      </c>
      <c r="F51" s="291">
        <f t="shared" si="19"/>
        <v>2052.4960000000001</v>
      </c>
      <c r="G51" s="291">
        <f t="shared" si="20"/>
        <v>2052</v>
      </c>
      <c r="H51" s="348">
        <f t="shared" si="21"/>
        <v>2052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-69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1591.278</v>
      </c>
      <c r="E52" s="286">
        <f t="shared" si="18"/>
        <v>1829.97</v>
      </c>
      <c r="F52" s="286">
        <f t="shared" si="19"/>
        <v>2086.1660000000002</v>
      </c>
      <c r="G52" s="286">
        <f t="shared" si="20"/>
        <v>2086</v>
      </c>
      <c r="H52" s="290">
        <f t="shared" si="21"/>
        <v>2086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-68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1610.713</v>
      </c>
      <c r="E53" s="286">
        <f t="shared" si="18"/>
        <v>1852.32</v>
      </c>
      <c r="F53" s="286">
        <f t="shared" si="19"/>
        <v>2111.645</v>
      </c>
      <c r="G53" s="286">
        <f t="shared" si="20"/>
        <v>2112</v>
      </c>
      <c r="H53" s="290">
        <f t="shared" ref="H53:H67" si="25">IF(G53-L53=$H$17-$L$17,G53,IF(G53-L53&lt;$G$17-$L$17,G53+0,IF(G53-L53&gt;$G$17-$L$17,G53-0,FALSE)))</f>
        <v>2112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-67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1648.1959999999999</v>
      </c>
      <c r="E54" s="286">
        <f t="shared" si="18"/>
        <v>1895.425</v>
      </c>
      <c r="F54" s="286">
        <f t="shared" si="19"/>
        <v>2160.7849999999999</v>
      </c>
      <c r="G54" s="286">
        <f t="shared" si="20"/>
        <v>2161</v>
      </c>
      <c r="H54" s="290">
        <f t="shared" si="25"/>
        <v>2161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-65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1663.0730000000001</v>
      </c>
      <c r="E55" s="286">
        <f t="shared" si="18"/>
        <v>1912.5340000000001</v>
      </c>
      <c r="F55" s="286">
        <f t="shared" si="19"/>
        <v>2180.2890000000002</v>
      </c>
      <c r="G55" s="286">
        <f t="shared" si="20"/>
        <v>2180</v>
      </c>
      <c r="H55" s="290">
        <f t="shared" si="25"/>
        <v>2180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-65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1684.8910000000001</v>
      </c>
      <c r="E56" s="286">
        <f t="shared" si="18"/>
        <v>1937.625</v>
      </c>
      <c r="F56" s="286">
        <f t="shared" si="19"/>
        <v>2208.893</v>
      </c>
      <c r="G56" s="286">
        <f t="shared" si="20"/>
        <v>2209</v>
      </c>
      <c r="H56" s="290">
        <f t="shared" si="25"/>
        <v>2209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-63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1669.0820000000001</v>
      </c>
      <c r="E57" s="286">
        <f t="shared" si="18"/>
        <v>1919.444</v>
      </c>
      <c r="F57" s="286">
        <f t="shared" si="19"/>
        <v>2188.1660000000002</v>
      </c>
      <c r="G57" s="286">
        <f t="shared" si="20"/>
        <v>2188</v>
      </c>
      <c r="H57" s="290">
        <f t="shared" si="25"/>
        <v>2188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-64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1657.4580000000001</v>
      </c>
      <c r="E58" s="286">
        <f t="shared" si="18"/>
        <v>1906.077</v>
      </c>
      <c r="F58" s="286">
        <f t="shared" si="19"/>
        <v>2172.9279999999999</v>
      </c>
      <c r="G58" s="286">
        <f t="shared" si="20"/>
        <v>2173</v>
      </c>
      <c r="H58" s="290">
        <f t="shared" si="25"/>
        <v>2173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-65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1705.3</v>
      </c>
      <c r="E59" s="286">
        <f t="shared" si="18"/>
        <v>1961.095</v>
      </c>
      <c r="F59" s="286">
        <f t="shared" si="19"/>
        <v>2235.6480000000001</v>
      </c>
      <c r="G59" s="286">
        <f t="shared" si="20"/>
        <v>2236</v>
      </c>
      <c r="H59" s="290">
        <f t="shared" si="25"/>
        <v>2236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-62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1515.298</v>
      </c>
      <c r="E60" s="286">
        <f t="shared" si="18"/>
        <v>1742.5930000000001</v>
      </c>
      <c r="F60" s="286">
        <f t="shared" si="19"/>
        <v>1986.556</v>
      </c>
      <c r="G60" s="286">
        <f t="shared" si="20"/>
        <v>1987</v>
      </c>
      <c r="H60" s="290">
        <f t="shared" si="25"/>
        <v>1987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-71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1544.0989999999999</v>
      </c>
      <c r="E61" s="286">
        <f t="shared" si="18"/>
        <v>1775.7139999999999</v>
      </c>
      <c r="F61" s="286">
        <f t="shared" si="19"/>
        <v>2024.3140000000001</v>
      </c>
      <c r="G61" s="286">
        <f t="shared" si="20"/>
        <v>2024</v>
      </c>
      <c r="H61" s="290">
        <f t="shared" si="25"/>
        <v>2024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-70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1591.278</v>
      </c>
      <c r="E62" s="286">
        <f t="shared" si="18"/>
        <v>1829.97</v>
      </c>
      <c r="F62" s="286">
        <f t="shared" si="19"/>
        <v>2086.1660000000002</v>
      </c>
      <c r="G62" s="286">
        <f t="shared" si="20"/>
        <v>2086</v>
      </c>
      <c r="H62" s="290">
        <f t="shared" si="25"/>
        <v>2086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-68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1610.713</v>
      </c>
      <c r="E63" s="286">
        <f t="shared" si="18"/>
        <v>1852.32</v>
      </c>
      <c r="F63" s="286">
        <f t="shared" si="19"/>
        <v>2111.645</v>
      </c>
      <c r="G63" s="286">
        <f t="shared" si="20"/>
        <v>2112</v>
      </c>
      <c r="H63" s="290">
        <f t="shared" si="25"/>
        <v>2112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-67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1648.1959999999999</v>
      </c>
      <c r="E64" s="286">
        <f t="shared" si="18"/>
        <v>1895.425</v>
      </c>
      <c r="F64" s="286">
        <f t="shared" si="19"/>
        <v>2160.7849999999999</v>
      </c>
      <c r="G64" s="286">
        <f t="shared" si="20"/>
        <v>2161</v>
      </c>
      <c r="H64" s="290">
        <f t="shared" si="25"/>
        <v>2161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-65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1663.0730000000001</v>
      </c>
      <c r="E65" s="286">
        <f t="shared" si="18"/>
        <v>1912.5340000000001</v>
      </c>
      <c r="F65" s="286">
        <f t="shared" si="19"/>
        <v>2180.2890000000002</v>
      </c>
      <c r="G65" s="286">
        <f t="shared" si="20"/>
        <v>2180</v>
      </c>
      <c r="H65" s="290">
        <f t="shared" si="25"/>
        <v>2180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-65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1684.8910000000001</v>
      </c>
      <c r="E66" s="286">
        <f t="shared" si="18"/>
        <v>1937.625</v>
      </c>
      <c r="F66" s="286">
        <f t="shared" si="19"/>
        <v>2208.893</v>
      </c>
      <c r="G66" s="286">
        <f t="shared" si="20"/>
        <v>2209</v>
      </c>
      <c r="H66" s="290">
        <f t="shared" si="25"/>
        <v>2209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-63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1705.3</v>
      </c>
      <c r="E67" s="286">
        <f t="shared" si="18"/>
        <v>1961.095</v>
      </c>
      <c r="F67" s="286">
        <f t="shared" si="19"/>
        <v>2235.6480000000001</v>
      </c>
      <c r="G67" s="286">
        <f t="shared" si="20"/>
        <v>2236</v>
      </c>
      <c r="H67" s="290">
        <f t="shared" si="25"/>
        <v>2236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-62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1383.3010000000002</v>
      </c>
      <c r="C70" s="288">
        <f>I70</f>
        <v>151.91904</v>
      </c>
      <c r="D70" s="286">
        <f t="shared" ref="D70:D76" si="26">ROUND(SUM($B$17,C70),3)</f>
        <v>1535.22</v>
      </c>
      <c r="E70" s="286">
        <f t="shared" ref="E70:E76" si="27">ROUND(D70+(D70*$E$15),3)</f>
        <v>1765.5029999999999</v>
      </c>
      <c r="F70" s="286">
        <f t="shared" ref="F70:F76" si="28">ROUND(E70+(E70*$F$15),3)</f>
        <v>2012.673</v>
      </c>
      <c r="G70" s="286">
        <f t="shared" ref="G70:G76" si="29">ROUND(F70,0)</f>
        <v>2013</v>
      </c>
      <c r="H70" s="290">
        <f t="shared" ref="H70:H76" si="30">IF(G70-L70=$H$17-$L$17,G70,IF(G70-L70&lt;$G$17-$L$17,G70+0,IF(G70-L70&gt;$G$17-$L$17,G70-0,FALSE)))</f>
        <v>2013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-70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1569.1389999999999</v>
      </c>
      <c r="E71" s="286">
        <f t="shared" si="27"/>
        <v>1804.51</v>
      </c>
      <c r="F71" s="286">
        <f t="shared" si="28"/>
        <v>2057.1410000000001</v>
      </c>
      <c r="G71" s="286">
        <f t="shared" si="29"/>
        <v>2057</v>
      </c>
      <c r="H71" s="290">
        <f t="shared" si="30"/>
        <v>2057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-69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1594.1790000000001</v>
      </c>
      <c r="E72" s="286">
        <f t="shared" si="27"/>
        <v>1833.306</v>
      </c>
      <c r="F72" s="286">
        <f t="shared" si="28"/>
        <v>2089.9690000000001</v>
      </c>
      <c r="G72" s="286">
        <f t="shared" si="29"/>
        <v>2090</v>
      </c>
      <c r="H72" s="290">
        <f t="shared" si="30"/>
        <v>2090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-68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1590.6559999999999</v>
      </c>
      <c r="E73" s="286">
        <f t="shared" si="27"/>
        <v>1829.2539999999999</v>
      </c>
      <c r="F73" s="286">
        <f t="shared" si="28"/>
        <v>2085.35</v>
      </c>
      <c r="G73" s="286">
        <f t="shared" si="29"/>
        <v>2085</v>
      </c>
      <c r="H73" s="290">
        <f t="shared" si="30"/>
        <v>2085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-68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1601.4829999999999</v>
      </c>
      <c r="E74" s="286">
        <f t="shared" si="27"/>
        <v>1841.7049999999999</v>
      </c>
      <c r="F74" s="286">
        <f t="shared" si="28"/>
        <v>2099.5439999999999</v>
      </c>
      <c r="G74" s="286">
        <f t="shared" si="29"/>
        <v>2100</v>
      </c>
      <c r="H74" s="290">
        <f t="shared" si="30"/>
        <v>2100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-67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1600.902</v>
      </c>
      <c r="E75" s="286">
        <f t="shared" si="27"/>
        <v>1841.037</v>
      </c>
      <c r="F75" s="286">
        <f t="shared" si="28"/>
        <v>2098.7820000000002</v>
      </c>
      <c r="G75" s="286">
        <f t="shared" si="29"/>
        <v>2099</v>
      </c>
      <c r="H75" s="290">
        <f t="shared" si="30"/>
        <v>2099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-67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1623.9739999999999</v>
      </c>
      <c r="E76" s="286">
        <f t="shared" si="27"/>
        <v>1867.57</v>
      </c>
      <c r="F76" s="286">
        <f t="shared" si="28"/>
        <v>2129.0300000000002</v>
      </c>
      <c r="G76" s="286">
        <f t="shared" si="29"/>
        <v>2129</v>
      </c>
      <c r="H76" s="290">
        <f t="shared" si="30"/>
        <v>2129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-66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654.22900000000004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3.5" thickBot="1" x14ac:dyDescent="0.25">
      <c r="E89" s="329">
        <f>SUM(E84:E88)</f>
        <v>1371.5830000000001</v>
      </c>
      <c r="F89" s="329">
        <f>SUM(F84:F88)</f>
        <v>1383.3010000000002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F27" sqref="F27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189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855.028-2.5+3.5+0.3+0.9-49.3-4.7-108-102+73+22-5+42+6-70-55+50-2+2.2-2.2+0.2-63-59+17+56-7+62+43-66-47+22+57+2.96+3.6-0.6-28.04-5.96+43+17-8-52+34-22-57</f>
        <v>596.38800000000003</v>
      </c>
      <c r="D15" s="105">
        <v>2.8</v>
      </c>
      <c r="E15" s="332">
        <f>$C$15+D15</f>
        <v>599.18799999999999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7.4</v>
      </c>
      <c r="E16" s="333">
        <f>$C$15+D16</f>
        <v>603.78800000000001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11.5</v>
      </c>
      <c r="E17" s="333">
        <f t="shared" ref="E17:E31" si="0">$C$15+D17</f>
        <v>607.88800000000003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16.899999999999999</v>
      </c>
      <c r="E18" s="333">
        <f t="shared" si="0"/>
        <v>613.28800000000001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24.4</v>
      </c>
      <c r="E19" s="333">
        <f t="shared" si="0"/>
        <v>620.78800000000001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35.4</v>
      </c>
      <c r="E20" s="333">
        <f t="shared" si="0"/>
        <v>631.78800000000001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45.1</v>
      </c>
      <c r="E21" s="333">
        <f t="shared" si="0"/>
        <v>641.48800000000006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63.6</v>
      </c>
      <c r="E22" s="333">
        <f t="shared" si="0"/>
        <v>659.98800000000006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83.1</v>
      </c>
      <c r="E23" s="333">
        <f t="shared" si="0"/>
        <v>679.48800000000006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95.399999999999991</v>
      </c>
      <c r="E24" s="333">
        <f t="shared" si="0"/>
        <v>691.78800000000001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100.9</v>
      </c>
      <c r="E25" s="333">
        <f t="shared" si="0"/>
        <v>697.28800000000001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102.39999999999999</v>
      </c>
      <c r="E26" s="333">
        <f t="shared" si="0"/>
        <v>698.78800000000001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97.7</v>
      </c>
      <c r="E27" s="333">
        <f t="shared" si="0"/>
        <v>694.08800000000008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115.1</v>
      </c>
      <c r="E28" s="333">
        <f t="shared" si="0"/>
        <v>711.48800000000006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123</v>
      </c>
      <c r="E29" s="333">
        <f t="shared" si="0"/>
        <v>719.38800000000003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45.1</v>
      </c>
      <c r="E30" s="333">
        <f t="shared" si="0"/>
        <v>641.48800000000006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v>123</v>
      </c>
      <c r="E31" s="333">
        <f t="shared" si="0"/>
        <v>719.38800000000003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596.38800000000003</v>
      </c>
      <c r="D34" s="102">
        <v>17.600000000000001</v>
      </c>
      <c r="E34" s="333">
        <f t="shared" ref="E34:E42" si="1">$C$15+D34</f>
        <v>613.98800000000006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27.7</v>
      </c>
      <c r="E35" s="333">
        <f>$C$15+D35</f>
        <v>624.08800000000008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21.9</v>
      </c>
      <c r="E36" s="333">
        <f t="shared" si="1"/>
        <v>618.28800000000001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31.1</v>
      </c>
      <c r="E37" s="333">
        <f t="shared" si="1"/>
        <v>627.48800000000006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42.7</v>
      </c>
      <c r="E38" s="333">
        <f t="shared" si="1"/>
        <v>639.08800000000008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40.200000000000003</v>
      </c>
      <c r="E39" s="333">
        <f t="shared" si="1"/>
        <v>636.58800000000008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51</v>
      </c>
      <c r="E40" s="333">
        <f t="shared" si="1"/>
        <v>647.38800000000003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55</v>
      </c>
      <c r="E41" s="333">
        <f t="shared" si="1"/>
        <v>651.38800000000003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64.400000000000006</v>
      </c>
      <c r="E42" s="333">
        <f t="shared" si="1"/>
        <v>660.78800000000001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596.38800000000003</v>
      </c>
      <c r="D45" s="104">
        <v>35.6</v>
      </c>
      <c r="E45" s="333">
        <f t="shared" ref="E45:E65" si="2">$C$15+D45</f>
        <v>631.98800000000006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40.5</v>
      </c>
      <c r="E46" s="333">
        <f t="shared" si="2"/>
        <v>636.88800000000003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57.6</v>
      </c>
      <c r="E47" s="333">
        <f t="shared" si="2"/>
        <v>653.98800000000006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59</v>
      </c>
      <c r="E48" s="332">
        <f t="shared" si="2"/>
        <v>655.38800000000003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60.7</v>
      </c>
      <c r="E49" s="332">
        <f t="shared" si="2"/>
        <v>657.08800000000008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67.5</v>
      </c>
      <c r="E50" s="333">
        <f t="shared" si="2"/>
        <v>663.88800000000003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75</v>
      </c>
      <c r="E51" s="333">
        <f t="shared" si="2"/>
        <v>671.38800000000003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90</v>
      </c>
      <c r="E52" s="333">
        <f t="shared" si="2"/>
        <v>686.38800000000003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97.399999999999991</v>
      </c>
      <c r="E53" s="333">
        <f t="shared" si="2"/>
        <v>693.78800000000001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102</v>
      </c>
      <c r="E54" s="333">
        <f t="shared" si="2"/>
        <v>698.38800000000003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108.60000000000001</v>
      </c>
      <c r="E55" s="333">
        <f t="shared" si="2"/>
        <v>704.98800000000006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110.10000000000001</v>
      </c>
      <c r="E56" s="333">
        <f t="shared" si="2"/>
        <v>706.48800000000006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114.3</v>
      </c>
      <c r="E57" s="333">
        <f t="shared" si="2"/>
        <v>710.68799999999999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57.6</v>
      </c>
      <c r="E58" s="333">
        <f t="shared" si="2"/>
        <v>653.98800000000006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v>59</v>
      </c>
      <c r="E59" s="333">
        <f t="shared" si="2"/>
        <v>655.38800000000003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v>67.5</v>
      </c>
      <c r="E60" s="333">
        <f t="shared" si="2"/>
        <v>663.88800000000003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v>75</v>
      </c>
      <c r="E61" s="333">
        <f t="shared" si="2"/>
        <v>671.38800000000003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v>90</v>
      </c>
      <c r="E62" s="333">
        <f t="shared" si="2"/>
        <v>686.38800000000003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v>97.399999999999991</v>
      </c>
      <c r="E63" s="333">
        <f t="shared" si="2"/>
        <v>693.78800000000001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v>102</v>
      </c>
      <c r="E64" s="333">
        <f t="shared" si="2"/>
        <v>698.38800000000003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v>114.3</v>
      </c>
      <c r="E65" s="333">
        <f t="shared" si="2"/>
        <v>710.68799999999999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596.38800000000003</v>
      </c>
      <c r="D68" s="106">
        <v>64.7</v>
      </c>
      <c r="E68" s="333">
        <f t="shared" ref="E68:E74" si="3">$C$15+D68</f>
        <v>661.08800000000008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88</v>
      </c>
      <c r="E69" s="333">
        <f t="shared" si="3"/>
        <v>684.38800000000003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100.7</v>
      </c>
      <c r="E70" s="333">
        <f t="shared" si="3"/>
        <v>697.08800000000008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99.2</v>
      </c>
      <c r="E71" s="333">
        <f t="shared" si="3"/>
        <v>695.58800000000008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103.5</v>
      </c>
      <c r="E72" s="333">
        <f t="shared" si="3"/>
        <v>699.88800000000003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103.5</v>
      </c>
      <c r="E73" s="333">
        <f t="shared" si="3"/>
        <v>699.88800000000003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115</v>
      </c>
      <c r="E74" s="333">
        <f t="shared" si="3"/>
        <v>711.38800000000003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193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18" zoomScaleNormal="100" zoomScaleSheetLayoutView="100" workbookViewId="0">
      <selection activeCell="A130" sqref="A1:E1048576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189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1296.65-29.78-23.58+14-5.62-25.38-13-61+3.5+0.3+0.9-53.3-4.7-104-102+74+80.5+40-5+49+4-75.82-54+53-9+2.2-2.2-3.8-76-62+15+30+60-1+76+42-74-48+23+63+2.96+3.6-0.6-32.04-5.96+39+21-2+39-50+30-23-60</f>
        <v>1055.8300000000004</v>
      </c>
      <c r="C16" s="101">
        <f>Petrol!C17</f>
        <v>2.8</v>
      </c>
      <c r="D16" s="83">
        <f>B16+C16</f>
        <v>1058.6300000000003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7.4</v>
      </c>
      <c r="D17" s="80">
        <f>B16+C17</f>
        <v>1063.2300000000005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11.5</v>
      </c>
      <c r="D18" s="80">
        <f>B16+C18</f>
        <v>1067.3300000000004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16.899999999999999</v>
      </c>
      <c r="D19" s="80">
        <f>$B16+C19</f>
        <v>1072.7300000000005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24.4</v>
      </c>
      <c r="D20" s="80">
        <f>$B16+C20</f>
        <v>1080.2300000000005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35.4</v>
      </c>
      <c r="D21" s="80">
        <f>$B16+C21</f>
        <v>1091.2300000000005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45.1</v>
      </c>
      <c r="D22" s="80">
        <f>$B16+C22</f>
        <v>1100.9300000000003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63.6</v>
      </c>
      <c r="D23" s="80">
        <f>$B16+C23</f>
        <v>1119.4300000000003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83.1</v>
      </c>
      <c r="D24" s="80">
        <f>$B16+C24</f>
        <v>1138.9300000000003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95.399999999999991</v>
      </c>
      <c r="D25" s="80">
        <f>$B16+C25</f>
        <v>1151.2300000000005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100.9</v>
      </c>
      <c r="D26" s="80">
        <f>$B16+C26</f>
        <v>1156.7300000000005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102.39999999999999</v>
      </c>
      <c r="D27" s="80">
        <f>$B16+C27</f>
        <v>1158.2300000000005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97.7</v>
      </c>
      <c r="D28" s="80">
        <f>$B16+C28</f>
        <v>1153.5300000000004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115.1</v>
      </c>
      <c r="D29" s="80">
        <f>$B16+C29</f>
        <v>1170.9300000000003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123</v>
      </c>
      <c r="D30" s="80">
        <f>$B16+C30</f>
        <v>1178.8300000000004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45.1</v>
      </c>
      <c r="D31" s="80">
        <f>$B16+C31</f>
        <v>1100.9300000000003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123</v>
      </c>
      <c r="D32" s="80">
        <f>$B16+C32</f>
        <v>1178.8300000000004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1055.8300000000004</v>
      </c>
      <c r="C35" s="24">
        <f>Petrol!C36</f>
        <v>17.600000000000001</v>
      </c>
      <c r="D35" s="80">
        <f>$B16+C35</f>
        <v>1073.4300000000003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27.7</v>
      </c>
      <c r="D36" s="80">
        <f>B35+C36</f>
        <v>1083.5300000000004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21.9</v>
      </c>
      <c r="D37" s="80">
        <f>B35+C37</f>
        <v>1077.7300000000005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31.1</v>
      </c>
      <c r="D38" s="80">
        <f>B35+C38</f>
        <v>1086.9300000000003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42.7</v>
      </c>
      <c r="D39" s="80">
        <f>B35+C39</f>
        <v>1098.5300000000004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40.200000000000003</v>
      </c>
      <c r="D40" s="80">
        <f>B35+C40</f>
        <v>1096.0300000000004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51</v>
      </c>
      <c r="D41" s="80">
        <f>$B35+C41</f>
        <v>1106.8300000000004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55</v>
      </c>
      <c r="D42" s="80">
        <f>$B35+C42</f>
        <v>1110.8300000000004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64.400000000000006</v>
      </c>
      <c r="D43" s="80">
        <f>$B35+C43</f>
        <v>1120.2300000000005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1055.8300000000004</v>
      </c>
      <c r="C46" s="24">
        <f>Petrol!C126</f>
        <v>12.1</v>
      </c>
      <c r="D46" s="80">
        <f>$B46+C46</f>
        <v>1067.9300000000003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Petrol!C127</f>
        <v>29</v>
      </c>
      <c r="D47" s="80">
        <f>$B46+C47</f>
        <v>1084.8300000000004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Petrol!C128</f>
        <v>36.700000000000003</v>
      </c>
      <c r="D48" s="80">
        <f>$B46+C48</f>
        <v>1092.5300000000004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Petrol!C129</f>
        <v>43.4</v>
      </c>
      <c r="D49" s="80">
        <f>$B46+C49</f>
        <v>1099.2300000000005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24">
        <f>Petrol!C130</f>
        <v>41.5</v>
      </c>
      <c r="D50" s="83">
        <f>$B46+C50</f>
        <v>1097.3300000000004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Petrol!C131</f>
        <v>54.5</v>
      </c>
      <c r="D51" s="80">
        <f>$B46+C51</f>
        <v>1110.3300000000004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Petrol!C132</f>
        <v>71.7</v>
      </c>
      <c r="D52" s="80">
        <f>$B46+C52</f>
        <v>1127.5300000000004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Petrol!C133</f>
        <v>78.8</v>
      </c>
      <c r="D53" s="80">
        <f>$B46+C53</f>
        <v>1134.6300000000003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Petrol!C134</f>
        <v>93</v>
      </c>
      <c r="D54" s="80">
        <f>$B46+C54</f>
        <v>1148.8300000000004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Petrol!C135</f>
        <v>110.1</v>
      </c>
      <c r="D55" s="80">
        <f>$B46+C55</f>
        <v>1165.9300000000003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Petrol!C136</f>
        <v>97.1</v>
      </c>
      <c r="D56" s="80">
        <f>$B46+C56</f>
        <v>1152.9300000000003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Petrol!C137</f>
        <v>95.7</v>
      </c>
      <c r="D57" s="80">
        <f>$B46+C57</f>
        <v>1151.5300000000004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Petrol!C138</f>
        <v>111.1</v>
      </c>
      <c r="D58" s="80">
        <f>$B46+C58</f>
        <v>1166.9300000000003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Petrol!C139</f>
        <v>36.700000000000003</v>
      </c>
      <c r="D59" s="80">
        <f>$B46+C59</f>
        <v>1092.5300000000004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Petrol!C140</f>
        <v>43.4</v>
      </c>
      <c r="D60" s="80">
        <f>$B46+C60</f>
        <v>1099.2300000000005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Petrol!C141</f>
        <v>54.5</v>
      </c>
      <c r="D61" s="80">
        <f>$B46+C61</f>
        <v>1110.3300000000004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Petrol!C142</f>
        <v>71.7</v>
      </c>
      <c r="D62" s="80">
        <f>$B46+C62</f>
        <v>1127.5300000000004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Petrol!C143</f>
        <v>78.8</v>
      </c>
      <c r="D63" s="80">
        <f>$B46+C63</f>
        <v>1134.6300000000003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Petrol!C144</f>
        <v>93</v>
      </c>
      <c r="D64" s="80">
        <f>$B46+C64</f>
        <v>1148.8300000000004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Petrol!C145</f>
        <v>110.1</v>
      </c>
      <c r="D65" s="80">
        <f>$B46+C65</f>
        <v>1165.9300000000003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Petrol!C146</f>
        <v>111.1</v>
      </c>
      <c r="D66" s="80">
        <f>$B46+C66</f>
        <v>1166.9300000000003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1055.8300000000004</v>
      </c>
      <c r="C69" s="24">
        <f>Petrol!C70</f>
        <v>64.7</v>
      </c>
      <c r="D69" s="80">
        <f>$B46+C69</f>
        <v>1120.5300000000004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88</v>
      </c>
      <c r="D70" s="80">
        <f>$B46+C70</f>
        <v>1143.8300000000004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100.7</v>
      </c>
      <c r="D71" s="80">
        <f>$B46+C71</f>
        <v>1156.5300000000004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99.2</v>
      </c>
      <c r="D72" s="80">
        <f>$B46+C72</f>
        <v>1155.0300000000004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103.5</v>
      </c>
      <c r="D73" s="80">
        <f>$B46+C73</f>
        <v>1159.3300000000004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103.5</v>
      </c>
      <c r="D74" s="80">
        <f>$B46+C74</f>
        <v>1159.3300000000004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115</v>
      </c>
      <c r="D75" s="80">
        <f>$B46+C75</f>
        <v>1170.8300000000004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05 JULY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1246.69+14-4.62-24.38-13-60+3.5+0.3+0.9-54.3-4.7-105-102+74+80.5+42-5+46+4-73.82-51+51-10+2.2-1.8-2.2-78-63+14+30+62-2+76+41-73-49+23+63+2.96+3.6-0.6-31.04-5.96+37+21-2+39-50+32-23-60</f>
        <v>1060.2300000000002</v>
      </c>
      <c r="C92" s="101">
        <f t="shared" ref="C92:C108" si="0">C16</f>
        <v>2.8</v>
      </c>
      <c r="D92" s="83">
        <f>B92+C92</f>
        <v>1063.0300000000002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7.4</v>
      </c>
      <c r="D93" s="80">
        <f>B92+C93</f>
        <v>1067.6300000000003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11.5</v>
      </c>
      <c r="D94" s="80">
        <f>B92+C94</f>
        <v>1071.7300000000002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16.899999999999999</v>
      </c>
      <c r="D95" s="80">
        <f>$B92+C95</f>
        <v>1077.1300000000003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24.4</v>
      </c>
      <c r="D96" s="80">
        <f>$B92+C96</f>
        <v>1084.6300000000003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35.4</v>
      </c>
      <c r="D97" s="80">
        <f>$B92+C97</f>
        <v>1095.6300000000003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45.1</v>
      </c>
      <c r="D98" s="80">
        <f>$B92+C98</f>
        <v>1105.3300000000002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63.6</v>
      </c>
      <c r="D99" s="80">
        <f>$B92+C99</f>
        <v>1123.8300000000002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83.1</v>
      </c>
      <c r="D100" s="80">
        <f>$B92+C100</f>
        <v>1143.3300000000002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95.399999999999991</v>
      </c>
      <c r="D101" s="80">
        <f>$B92+C101</f>
        <v>1155.6300000000003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100.9</v>
      </c>
      <c r="D102" s="80">
        <f>$B92+C102</f>
        <v>1161.1300000000003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102.39999999999999</v>
      </c>
      <c r="D103" s="80">
        <f>$B92+C103</f>
        <v>1162.6300000000003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97.7</v>
      </c>
      <c r="D104" s="80">
        <f>$B92+C104</f>
        <v>1157.9300000000003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115.1</v>
      </c>
      <c r="D105" s="80">
        <f>$B92+C105</f>
        <v>1175.3300000000002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123</v>
      </c>
      <c r="D106" s="80">
        <f>$B92+C106</f>
        <v>1183.2300000000002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45.1</v>
      </c>
      <c r="D107" s="80">
        <f>$B92+C107</f>
        <v>1105.3300000000002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123</v>
      </c>
      <c r="D108" s="80">
        <f>$B92+C108</f>
        <v>1183.2300000000002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1060.2300000000002</v>
      </c>
      <c r="C111" s="24">
        <f t="shared" ref="C111:C119" si="1">C35</f>
        <v>17.600000000000001</v>
      </c>
      <c r="D111" s="80">
        <f>$B92+C111</f>
        <v>1077.8300000000002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27.7</v>
      </c>
      <c r="D112" s="80">
        <f>B111+C112</f>
        <v>1087.9300000000003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21.9</v>
      </c>
      <c r="D113" s="80">
        <f>B111+C113</f>
        <v>1082.1300000000003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31.1</v>
      </c>
      <c r="D114" s="80">
        <f>B111+C114</f>
        <v>1091.3300000000002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42.7</v>
      </c>
      <c r="D115" s="80">
        <f>B111+C115</f>
        <v>1102.9300000000003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40.200000000000003</v>
      </c>
      <c r="D116" s="80">
        <f>B111+C116</f>
        <v>1100.4300000000003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51</v>
      </c>
      <c r="D117" s="80">
        <f>$B111+C117</f>
        <v>1111.2300000000002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55</v>
      </c>
      <c r="D118" s="80">
        <f>$B111+C118</f>
        <v>1115.2300000000002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64.400000000000006</v>
      </c>
      <c r="D119" s="80">
        <f>$B111+C119</f>
        <v>1124.6300000000003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1060.2300000000002</v>
      </c>
      <c r="C122" s="24">
        <f t="shared" ref="C122:C142" si="2">C46</f>
        <v>12.1</v>
      </c>
      <c r="D122" s="80">
        <f>$B122+C122</f>
        <v>1072.3300000000002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29</v>
      </c>
      <c r="D123" s="80">
        <f>$B122+C123</f>
        <v>1089.2300000000002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36.700000000000003</v>
      </c>
      <c r="D124" s="80">
        <f>$B122+C124</f>
        <v>1096.9300000000003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43.4</v>
      </c>
      <c r="D125" s="80">
        <f>$B122+C125</f>
        <v>1103.6300000000003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41.5</v>
      </c>
      <c r="D126" s="83">
        <f>$B122+C126</f>
        <v>1101.7300000000002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54.5</v>
      </c>
      <c r="D127" s="80">
        <f>$B122+C127</f>
        <v>1114.7300000000002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71.7</v>
      </c>
      <c r="D128" s="80">
        <f>$B122+C128</f>
        <v>1131.9300000000003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78.8</v>
      </c>
      <c r="D129" s="80">
        <f>$B122+C129</f>
        <v>1139.0300000000002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93</v>
      </c>
      <c r="D130" s="80">
        <f>$B122+C130</f>
        <v>1153.2300000000002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110.1</v>
      </c>
      <c r="D131" s="80">
        <f>$B122+C131</f>
        <v>1170.3300000000002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97.1</v>
      </c>
      <c r="D132" s="80">
        <f>$B122+C132</f>
        <v>1157.3300000000002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95.7</v>
      </c>
      <c r="D133" s="80">
        <f>$B122+C133</f>
        <v>1155.9300000000003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111.1</v>
      </c>
      <c r="D134" s="80">
        <f>$B122+C134</f>
        <v>1171.3300000000002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36.700000000000003</v>
      </c>
      <c r="D135" s="80">
        <f>$B122+C135</f>
        <v>1096.9300000000003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43.4</v>
      </c>
      <c r="D136" s="80">
        <f>$B122+C136</f>
        <v>1103.6300000000003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54.5</v>
      </c>
      <c r="D137" s="80">
        <f>$B122+C137</f>
        <v>1114.7300000000002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71.7</v>
      </c>
      <c r="D138" s="80">
        <f>$B122+C138</f>
        <v>1131.9300000000003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78.8</v>
      </c>
      <c r="D139" s="80">
        <f>$B122+C139</f>
        <v>1139.0300000000002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93</v>
      </c>
      <c r="D140" s="80">
        <f>$B122+C140</f>
        <v>1153.2300000000002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110.1</v>
      </c>
      <c r="D141" s="80">
        <f>$B122+C141</f>
        <v>1170.3300000000002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111.1</v>
      </c>
      <c r="D142" s="80">
        <f>$B122+C142</f>
        <v>1171.3300000000002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1060.2300000000002</v>
      </c>
      <c r="C145" s="24">
        <f t="shared" ref="C145:C151" si="3">C69</f>
        <v>64.7</v>
      </c>
      <c r="D145" s="80">
        <f>$B122+C145</f>
        <v>1124.9300000000003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88</v>
      </c>
      <c r="D146" s="80">
        <f>$B122+C146</f>
        <v>1148.2300000000002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100.7</v>
      </c>
      <c r="D147" s="80">
        <f>$B122+C147</f>
        <v>1160.9300000000003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99.2</v>
      </c>
      <c r="D148" s="80">
        <f>$B122+C148</f>
        <v>1159.4300000000003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103.5</v>
      </c>
      <c r="D149" s="80">
        <f>$B122+C149</f>
        <v>1163.7300000000002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103.5</v>
      </c>
      <c r="D150" s="80">
        <f>$B122+C150</f>
        <v>1163.7300000000002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115</v>
      </c>
      <c r="D151" s="80">
        <f>$B122+C151</f>
        <v>1175.2300000000002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abSelected="1" topLeftCell="A4" zoomScale="90" zoomScaleNormal="90" workbookViewId="0">
      <selection activeCell="H10" sqref="H10:J1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1238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189</v>
      </c>
      <c r="I10" s="404"/>
      <c r="J10" s="404"/>
      <c r="K10" s="220">
        <f>FLOOR(F20+0.5,1)</f>
        <v>1238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1230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1206.6+36-0.2+20-3-16-15-22+29-0-0.2-67-4+2-45+2.5+0.3+0.9-0.5-80-127-93+96+30.5+50+0.5-0.1+73+0+47+44-51-74+0.4-2-22+2.2-0.3+0.1-7+6-69+30+51+12+52+11-99-18+44+45+2.4-0.6+3.6+0.1-0.2-40+50+29-8-0.2+39-62+49-25-69</f>
        <v>1044.7999999999997</v>
      </c>
      <c r="C17" s="101">
        <v>2.8</v>
      </c>
      <c r="D17" s="28">
        <f>SUM(B17,C17)</f>
        <v>1047.5999999999997</v>
      </c>
      <c r="E17" s="372">
        <f>143.3+7.8+4.6+6+9.8+4.9</f>
        <v>176.40000000000003</v>
      </c>
      <c r="F17" s="33">
        <f>SUM(D17,E17)</f>
        <v>1223.9999999999998</v>
      </c>
      <c r="G17" s="33">
        <f t="shared" ref="G17:G33" si="0">ROUND(((F17*10)+0.4)/10,0)</f>
        <v>1224</v>
      </c>
      <c r="H17" s="33">
        <f>IF(FLOOR(G17,1)&lt;1000,FLOOR(G17,1),FLOOR((G17),1))</f>
        <v>1224</v>
      </c>
      <c r="I17" s="373">
        <f>H17-F17</f>
        <v>0</v>
      </c>
      <c r="J17" s="33">
        <f t="shared" ref="J17:J33" si="1">I17+D17</f>
        <v>1047.5999999999997</v>
      </c>
      <c r="K17" s="129">
        <f t="shared" ref="K17:K32" si="2">H17</f>
        <v>1224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7.4</v>
      </c>
      <c r="D18" s="29">
        <f t="shared" ref="D18:D33" si="3">$B$17+C18</f>
        <v>1052.1999999999998</v>
      </c>
      <c r="E18" s="35">
        <f>$E$17</f>
        <v>176.40000000000003</v>
      </c>
      <c r="F18" s="34">
        <f t="shared" ref="F18:F33" si="4">D18+E18</f>
        <v>1228.5999999999999</v>
      </c>
      <c r="G18" s="34">
        <f t="shared" si="0"/>
        <v>1229</v>
      </c>
      <c r="H18" s="34">
        <f t="shared" ref="H18:H33" si="5">IF(FLOOR(G18,1)&lt;1000,FLOOR(G18,1),FLOOR((G18),1))</f>
        <v>1229</v>
      </c>
      <c r="I18" s="48">
        <f t="shared" ref="I18:I33" si="6">H18-F18</f>
        <v>0.40000000000009095</v>
      </c>
      <c r="J18" s="34">
        <f t="shared" si="1"/>
        <v>1052.5999999999999</v>
      </c>
      <c r="K18" s="130">
        <f t="shared" si="2"/>
        <v>1229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11.5</v>
      </c>
      <c r="D19" s="29">
        <f t="shared" si="3"/>
        <v>1056.2999999999997</v>
      </c>
      <c r="E19" s="35">
        <f t="shared" ref="E19:E33" si="7">$E$17</f>
        <v>176.40000000000003</v>
      </c>
      <c r="F19" s="34">
        <f t="shared" si="4"/>
        <v>1232.6999999999998</v>
      </c>
      <c r="G19" s="34">
        <f t="shared" si="0"/>
        <v>1233</v>
      </c>
      <c r="H19" s="34">
        <f t="shared" si="5"/>
        <v>1233</v>
      </c>
      <c r="I19" s="48">
        <f t="shared" si="6"/>
        <v>0.3000000000001819</v>
      </c>
      <c r="J19" s="34">
        <f t="shared" si="1"/>
        <v>1056.5999999999999</v>
      </c>
      <c r="K19" s="130">
        <f t="shared" si="2"/>
        <v>1233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16.899999999999999</v>
      </c>
      <c r="D20" s="29">
        <f t="shared" si="3"/>
        <v>1061.6999999999998</v>
      </c>
      <c r="E20" s="35">
        <f t="shared" si="7"/>
        <v>176.40000000000003</v>
      </c>
      <c r="F20" s="34">
        <f t="shared" si="4"/>
        <v>1238.0999999999999</v>
      </c>
      <c r="G20" s="34">
        <f t="shared" si="0"/>
        <v>1238</v>
      </c>
      <c r="H20" s="34">
        <f t="shared" si="5"/>
        <v>1238</v>
      </c>
      <c r="I20" s="48">
        <f t="shared" si="6"/>
        <v>-9.9999999999909051E-2</v>
      </c>
      <c r="J20" s="34">
        <f t="shared" si="1"/>
        <v>1061.5999999999999</v>
      </c>
      <c r="K20" s="130">
        <f t="shared" si="2"/>
        <v>1238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24.4</v>
      </c>
      <c r="D21" s="29">
        <f t="shared" si="3"/>
        <v>1069.1999999999998</v>
      </c>
      <c r="E21" s="35">
        <f t="shared" si="7"/>
        <v>176.40000000000003</v>
      </c>
      <c r="F21" s="34">
        <f t="shared" si="4"/>
        <v>1245.5999999999999</v>
      </c>
      <c r="G21" s="34">
        <f t="shared" si="0"/>
        <v>1246</v>
      </c>
      <c r="H21" s="34">
        <f t="shared" si="5"/>
        <v>1246</v>
      </c>
      <c r="I21" s="48">
        <f t="shared" si="6"/>
        <v>0.40000000000009095</v>
      </c>
      <c r="J21" s="34">
        <f t="shared" si="1"/>
        <v>1069.5999999999999</v>
      </c>
      <c r="K21" s="130">
        <f t="shared" si="2"/>
        <v>1246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35.4</v>
      </c>
      <c r="D22" s="29">
        <f t="shared" si="3"/>
        <v>1080.1999999999998</v>
      </c>
      <c r="E22" s="35">
        <f t="shared" si="7"/>
        <v>176.40000000000003</v>
      </c>
      <c r="F22" s="34">
        <f t="shared" si="4"/>
        <v>1256.5999999999999</v>
      </c>
      <c r="G22" s="34">
        <f t="shared" si="0"/>
        <v>1257</v>
      </c>
      <c r="H22" s="34">
        <f t="shared" si="5"/>
        <v>1257</v>
      </c>
      <c r="I22" s="48">
        <f t="shared" si="6"/>
        <v>0.40000000000009095</v>
      </c>
      <c r="J22" s="34">
        <f t="shared" si="1"/>
        <v>1080.5999999999999</v>
      </c>
      <c r="K22" s="130">
        <f t="shared" si="2"/>
        <v>1257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45.1</v>
      </c>
      <c r="D23" s="29">
        <f t="shared" si="3"/>
        <v>1089.8999999999996</v>
      </c>
      <c r="E23" s="35">
        <f t="shared" si="7"/>
        <v>176.40000000000003</v>
      </c>
      <c r="F23" s="34">
        <f t="shared" si="4"/>
        <v>1266.2999999999997</v>
      </c>
      <c r="G23" s="34">
        <f t="shared" si="0"/>
        <v>1266</v>
      </c>
      <c r="H23" s="34">
        <f t="shared" si="5"/>
        <v>1266</v>
      </c>
      <c r="I23" s="48">
        <f t="shared" si="6"/>
        <v>-0.29999999999972715</v>
      </c>
      <c r="J23" s="34">
        <f t="shared" si="1"/>
        <v>1089.5999999999999</v>
      </c>
      <c r="K23" s="130">
        <f t="shared" si="2"/>
        <v>1266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63.6</v>
      </c>
      <c r="D24" s="65">
        <f t="shared" si="3"/>
        <v>1108.3999999999996</v>
      </c>
      <c r="E24" s="35">
        <f t="shared" si="7"/>
        <v>176.40000000000003</v>
      </c>
      <c r="F24" s="66">
        <f t="shared" si="4"/>
        <v>1284.7999999999997</v>
      </c>
      <c r="G24" s="66">
        <f t="shared" si="0"/>
        <v>1285</v>
      </c>
      <c r="H24" s="66">
        <f t="shared" si="5"/>
        <v>1285</v>
      </c>
      <c r="I24" s="67">
        <f t="shared" si="6"/>
        <v>0.20000000000027285</v>
      </c>
      <c r="J24" s="66">
        <f t="shared" si="1"/>
        <v>1108.5999999999999</v>
      </c>
      <c r="K24" s="123">
        <f t="shared" si="2"/>
        <v>1285</v>
      </c>
      <c r="L24" s="254"/>
      <c r="N24" s="367"/>
      <c r="O24" s="254"/>
    </row>
    <row r="25" spans="1:45" x14ac:dyDescent="0.2">
      <c r="A25" s="64" t="s">
        <v>33</v>
      </c>
      <c r="B25" s="227"/>
      <c r="C25" s="358">
        <v>83.1</v>
      </c>
      <c r="D25" s="65">
        <f>$B$17+C25</f>
        <v>1127.8999999999996</v>
      </c>
      <c r="E25" s="35">
        <f t="shared" si="7"/>
        <v>176.40000000000003</v>
      </c>
      <c r="F25" s="66">
        <f t="shared" si="4"/>
        <v>1304.2999999999997</v>
      </c>
      <c r="G25" s="66">
        <f t="shared" si="0"/>
        <v>1304</v>
      </c>
      <c r="H25" s="66">
        <f t="shared" si="5"/>
        <v>1304</v>
      </c>
      <c r="I25" s="67">
        <f>H25-F25</f>
        <v>-0.29999999999972715</v>
      </c>
      <c r="J25" s="66">
        <f t="shared" si="1"/>
        <v>1127.5999999999999</v>
      </c>
      <c r="K25" s="123">
        <f>H25</f>
        <v>1304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95.399999999999991</v>
      </c>
      <c r="D26" s="65">
        <f t="shared" si="3"/>
        <v>1140.1999999999998</v>
      </c>
      <c r="E26" s="35">
        <f t="shared" si="7"/>
        <v>176.40000000000003</v>
      </c>
      <c r="F26" s="66">
        <f t="shared" si="4"/>
        <v>1316.6</v>
      </c>
      <c r="G26" s="66">
        <f t="shared" si="0"/>
        <v>1317</v>
      </c>
      <c r="H26" s="66">
        <f t="shared" si="5"/>
        <v>1317</v>
      </c>
      <c r="I26" s="67">
        <f t="shared" si="6"/>
        <v>0.40000000000009095</v>
      </c>
      <c r="J26" s="66">
        <f t="shared" si="1"/>
        <v>1140.5999999999999</v>
      </c>
      <c r="K26" s="123">
        <f t="shared" si="2"/>
        <v>1317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100.9</v>
      </c>
      <c r="D27" s="65">
        <f t="shared" si="3"/>
        <v>1145.6999999999998</v>
      </c>
      <c r="E27" s="35">
        <f t="shared" si="7"/>
        <v>176.40000000000003</v>
      </c>
      <c r="F27" s="66">
        <f t="shared" si="4"/>
        <v>1322.1</v>
      </c>
      <c r="G27" s="66">
        <f t="shared" si="0"/>
        <v>1322</v>
      </c>
      <c r="H27" s="66">
        <f t="shared" si="5"/>
        <v>1322</v>
      </c>
      <c r="I27" s="67">
        <f t="shared" si="6"/>
        <v>-9.9999999999909051E-2</v>
      </c>
      <c r="J27" s="66">
        <f t="shared" si="1"/>
        <v>1145.5999999999999</v>
      </c>
      <c r="K27" s="123">
        <f t="shared" si="2"/>
        <v>1322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102.39999999999999</v>
      </c>
      <c r="D28" s="65">
        <f>$B$17+C28</f>
        <v>1147.1999999999998</v>
      </c>
      <c r="E28" s="35">
        <f t="shared" si="7"/>
        <v>176.40000000000003</v>
      </c>
      <c r="F28" s="66">
        <f t="shared" si="4"/>
        <v>1323.6</v>
      </c>
      <c r="G28" s="66">
        <f t="shared" si="0"/>
        <v>1324</v>
      </c>
      <c r="H28" s="66">
        <f t="shared" si="5"/>
        <v>1324</v>
      </c>
      <c r="I28" s="67">
        <f>H28-F28</f>
        <v>0.40000000000009095</v>
      </c>
      <c r="J28" s="66">
        <f t="shared" si="1"/>
        <v>1147.5999999999999</v>
      </c>
      <c r="K28" s="123">
        <f>H28</f>
        <v>1324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97.7</v>
      </c>
      <c r="D29" s="65">
        <f t="shared" si="3"/>
        <v>1142.4999999999998</v>
      </c>
      <c r="E29" s="35">
        <f t="shared" si="7"/>
        <v>176.40000000000003</v>
      </c>
      <c r="F29" s="66">
        <f t="shared" si="4"/>
        <v>1318.8999999999999</v>
      </c>
      <c r="G29" s="66">
        <f t="shared" si="0"/>
        <v>1319</v>
      </c>
      <c r="H29" s="66">
        <f t="shared" si="5"/>
        <v>1319</v>
      </c>
      <c r="I29" s="67">
        <f t="shared" si="6"/>
        <v>0.10000000000013642</v>
      </c>
      <c r="J29" s="66">
        <f t="shared" si="1"/>
        <v>1142.5999999999999</v>
      </c>
      <c r="K29" s="123">
        <f t="shared" si="2"/>
        <v>1319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115.1</v>
      </c>
      <c r="D30" s="65">
        <f t="shared" si="3"/>
        <v>1159.8999999999996</v>
      </c>
      <c r="E30" s="35">
        <f t="shared" si="7"/>
        <v>176.40000000000003</v>
      </c>
      <c r="F30" s="66">
        <f t="shared" si="4"/>
        <v>1336.2999999999997</v>
      </c>
      <c r="G30" s="66">
        <f t="shared" si="0"/>
        <v>1336</v>
      </c>
      <c r="H30" s="66">
        <f t="shared" si="5"/>
        <v>1336</v>
      </c>
      <c r="I30" s="67">
        <f t="shared" si="6"/>
        <v>-0.29999999999972715</v>
      </c>
      <c r="J30" s="66">
        <f t="shared" si="1"/>
        <v>1159.5999999999999</v>
      </c>
      <c r="K30" s="123">
        <f t="shared" si="2"/>
        <v>1336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123</v>
      </c>
      <c r="D31" s="65">
        <f t="shared" si="3"/>
        <v>1167.7999999999997</v>
      </c>
      <c r="E31" s="35">
        <f t="shared" si="7"/>
        <v>176.40000000000003</v>
      </c>
      <c r="F31" s="66">
        <f t="shared" si="4"/>
        <v>1344.1999999999998</v>
      </c>
      <c r="G31" s="66">
        <f t="shared" si="0"/>
        <v>1344</v>
      </c>
      <c r="H31" s="66">
        <f t="shared" si="5"/>
        <v>1344</v>
      </c>
      <c r="I31" s="67">
        <f t="shared" si="6"/>
        <v>-0.1999999999998181</v>
      </c>
      <c r="J31" s="66">
        <f t="shared" si="1"/>
        <v>1167.5999999999999</v>
      </c>
      <c r="K31" s="123">
        <f t="shared" si="2"/>
        <v>1344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45.1</v>
      </c>
      <c r="D32" s="65">
        <f t="shared" si="3"/>
        <v>1089.8999999999996</v>
      </c>
      <c r="E32" s="35">
        <f t="shared" si="7"/>
        <v>176.40000000000003</v>
      </c>
      <c r="F32" s="66">
        <f t="shared" si="4"/>
        <v>1266.2999999999997</v>
      </c>
      <c r="G32" s="66">
        <f t="shared" si="0"/>
        <v>1266</v>
      </c>
      <c r="H32" s="66">
        <f t="shared" si="5"/>
        <v>1266</v>
      </c>
      <c r="I32" s="67">
        <f t="shared" si="6"/>
        <v>-0.29999999999972715</v>
      </c>
      <c r="J32" s="66">
        <f t="shared" si="1"/>
        <v>1089.5999999999999</v>
      </c>
      <c r="K32" s="123">
        <f t="shared" si="2"/>
        <v>1266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123</v>
      </c>
      <c r="D33" s="65">
        <f t="shared" si="3"/>
        <v>1167.7999999999997</v>
      </c>
      <c r="E33" s="35">
        <f t="shared" si="7"/>
        <v>176.40000000000003</v>
      </c>
      <c r="F33" s="66">
        <f t="shared" si="4"/>
        <v>1344.1999999999998</v>
      </c>
      <c r="G33" s="66">
        <f t="shared" si="0"/>
        <v>1344</v>
      </c>
      <c r="H33" s="66">
        <f t="shared" si="5"/>
        <v>1344</v>
      </c>
      <c r="I33" s="67">
        <f t="shared" si="6"/>
        <v>-0.1999999999998181</v>
      </c>
      <c r="J33" s="66">
        <f t="shared" si="1"/>
        <v>1167.5999999999999</v>
      </c>
      <c r="K33" s="123">
        <f>H33</f>
        <v>1344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1044.7999999999997</v>
      </c>
      <c r="C36" s="102">
        <v>17.600000000000001</v>
      </c>
      <c r="D36" s="65">
        <f t="shared" ref="D36:D44" si="8">$B$17+C36</f>
        <v>1062.3999999999996</v>
      </c>
      <c r="E36" s="35">
        <f t="shared" ref="E36:E44" si="9">$E$17</f>
        <v>176.40000000000003</v>
      </c>
      <c r="F36" s="66">
        <f t="shared" ref="F36:F44" si="10">D36+E36</f>
        <v>1238.7999999999997</v>
      </c>
      <c r="G36" s="66">
        <f t="shared" ref="G36:G44" si="11">ROUND(((F36*10)+0.4)/10,0)</f>
        <v>1239</v>
      </c>
      <c r="H36" s="66">
        <f t="shared" ref="H36:H44" si="12">IF(FLOOR(G36,1)&lt;1000,FLOOR(G36,1),FLOOR((G36),1))</f>
        <v>1239</v>
      </c>
      <c r="I36" s="67">
        <f t="shared" ref="I36:I44" si="13">H36-F36</f>
        <v>0.20000000000027285</v>
      </c>
      <c r="J36" s="66">
        <f t="shared" ref="J36:J44" si="14">I36+D36</f>
        <v>1062.5999999999999</v>
      </c>
      <c r="K36" s="123">
        <f t="shared" ref="K36:K44" si="15">H36</f>
        <v>1239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27.7</v>
      </c>
      <c r="D37" s="65">
        <f>$B$17+C37</f>
        <v>1072.4999999999998</v>
      </c>
      <c r="E37" s="35">
        <f t="shared" si="9"/>
        <v>176.40000000000003</v>
      </c>
      <c r="F37" s="66">
        <f>D37+E37</f>
        <v>1248.8999999999999</v>
      </c>
      <c r="G37" s="66">
        <f>ROUND(((F37*10)+0.4)/10,0)</f>
        <v>1249</v>
      </c>
      <c r="H37" s="66">
        <f t="shared" si="12"/>
        <v>1249</v>
      </c>
      <c r="I37" s="67">
        <f>H37-F37</f>
        <v>0.10000000000013642</v>
      </c>
      <c r="J37" s="66">
        <f>I37+D37</f>
        <v>1072.5999999999999</v>
      </c>
      <c r="K37" s="123">
        <f>H37</f>
        <v>1249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21.9</v>
      </c>
      <c r="D38" s="65">
        <f>$B$17+C38</f>
        <v>1066.6999999999998</v>
      </c>
      <c r="E38" s="35">
        <f t="shared" si="9"/>
        <v>176.40000000000003</v>
      </c>
      <c r="F38" s="66">
        <f t="shared" si="10"/>
        <v>1243.0999999999999</v>
      </c>
      <c r="G38" s="66">
        <f t="shared" si="11"/>
        <v>1243</v>
      </c>
      <c r="H38" s="66">
        <f t="shared" si="12"/>
        <v>1243</v>
      </c>
      <c r="I38" s="67">
        <f>H38-F38</f>
        <v>-9.9999999999909051E-2</v>
      </c>
      <c r="J38" s="66">
        <f t="shared" si="14"/>
        <v>1066.5999999999999</v>
      </c>
      <c r="K38" s="123">
        <f>H38</f>
        <v>1243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31.1</v>
      </c>
      <c r="D39" s="65">
        <f t="shared" si="8"/>
        <v>1075.8999999999996</v>
      </c>
      <c r="E39" s="35">
        <f t="shared" si="9"/>
        <v>176.40000000000003</v>
      </c>
      <c r="F39" s="66">
        <f t="shared" si="10"/>
        <v>1252.2999999999997</v>
      </c>
      <c r="G39" s="66">
        <f t="shared" si="11"/>
        <v>1252</v>
      </c>
      <c r="H39" s="66">
        <f t="shared" si="12"/>
        <v>1252</v>
      </c>
      <c r="I39" s="67">
        <f t="shared" si="13"/>
        <v>-0.29999999999972715</v>
      </c>
      <c r="J39" s="66">
        <f t="shared" si="14"/>
        <v>1075.5999999999999</v>
      </c>
      <c r="K39" s="123">
        <f t="shared" si="15"/>
        <v>1252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42.7</v>
      </c>
      <c r="D40" s="65">
        <f t="shared" si="8"/>
        <v>1087.4999999999998</v>
      </c>
      <c r="E40" s="35">
        <f t="shared" si="9"/>
        <v>176.40000000000003</v>
      </c>
      <c r="F40" s="66">
        <f t="shared" si="10"/>
        <v>1263.8999999999999</v>
      </c>
      <c r="G40" s="66">
        <f t="shared" si="11"/>
        <v>1264</v>
      </c>
      <c r="H40" s="66">
        <f t="shared" si="12"/>
        <v>1264</v>
      </c>
      <c r="I40" s="67">
        <f t="shared" si="13"/>
        <v>0.10000000000013642</v>
      </c>
      <c r="J40" s="66">
        <f t="shared" si="14"/>
        <v>1087.5999999999999</v>
      </c>
      <c r="K40" s="123">
        <f t="shared" si="15"/>
        <v>1264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40.200000000000003</v>
      </c>
      <c r="D41" s="65">
        <f t="shared" si="8"/>
        <v>1084.9999999999998</v>
      </c>
      <c r="E41" s="35">
        <f t="shared" si="9"/>
        <v>176.40000000000003</v>
      </c>
      <c r="F41" s="66">
        <f t="shared" si="10"/>
        <v>1261.3999999999999</v>
      </c>
      <c r="G41" s="66">
        <f t="shared" si="11"/>
        <v>1261</v>
      </c>
      <c r="H41" s="66">
        <f t="shared" si="12"/>
        <v>1261</v>
      </c>
      <c r="I41" s="67">
        <f t="shared" si="13"/>
        <v>-0.39999999999986358</v>
      </c>
      <c r="J41" s="66">
        <f t="shared" si="14"/>
        <v>1084.5999999999999</v>
      </c>
      <c r="K41" s="123">
        <f t="shared" si="15"/>
        <v>1261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51</v>
      </c>
      <c r="D42" s="65">
        <f t="shared" si="8"/>
        <v>1095.7999999999997</v>
      </c>
      <c r="E42" s="35">
        <f t="shared" si="9"/>
        <v>176.40000000000003</v>
      </c>
      <c r="F42" s="66">
        <f t="shared" si="10"/>
        <v>1272.1999999999998</v>
      </c>
      <c r="G42" s="66">
        <f t="shared" si="11"/>
        <v>1272</v>
      </c>
      <c r="H42" s="66">
        <f t="shared" si="12"/>
        <v>1272</v>
      </c>
      <c r="I42" s="67">
        <f t="shared" si="13"/>
        <v>-0.1999999999998181</v>
      </c>
      <c r="J42" s="66">
        <f t="shared" si="14"/>
        <v>1095.5999999999999</v>
      </c>
      <c r="K42" s="123">
        <f t="shared" si="15"/>
        <v>1272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55</v>
      </c>
      <c r="D43" s="65">
        <f t="shared" si="8"/>
        <v>1099.7999999999997</v>
      </c>
      <c r="E43" s="35">
        <f t="shared" si="9"/>
        <v>176.40000000000003</v>
      </c>
      <c r="F43" s="66">
        <f t="shared" si="10"/>
        <v>1276.1999999999998</v>
      </c>
      <c r="G43" s="66">
        <f t="shared" si="11"/>
        <v>1276</v>
      </c>
      <c r="H43" s="66">
        <f t="shared" si="12"/>
        <v>1276</v>
      </c>
      <c r="I43" s="67">
        <f t="shared" si="13"/>
        <v>-0.1999999999998181</v>
      </c>
      <c r="J43" s="66">
        <f t="shared" si="14"/>
        <v>1099.5999999999999</v>
      </c>
      <c r="K43" s="123">
        <f t="shared" si="15"/>
        <v>1276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64.400000000000006</v>
      </c>
      <c r="D44" s="65">
        <f t="shared" si="8"/>
        <v>1109.1999999999998</v>
      </c>
      <c r="E44" s="35">
        <f t="shared" si="9"/>
        <v>176.40000000000003</v>
      </c>
      <c r="F44" s="66">
        <f t="shared" si="10"/>
        <v>1285.5999999999999</v>
      </c>
      <c r="G44" s="66">
        <f t="shared" si="11"/>
        <v>1286</v>
      </c>
      <c r="H44" s="66">
        <f t="shared" si="12"/>
        <v>1286</v>
      </c>
      <c r="I44" s="67">
        <f t="shared" si="13"/>
        <v>0.40000000000009095</v>
      </c>
      <c r="J44" s="66">
        <f t="shared" si="14"/>
        <v>1109.5999999999999</v>
      </c>
      <c r="K44" s="123">
        <f t="shared" si="15"/>
        <v>1286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1056.8999999999996</v>
      </c>
      <c r="E47" s="35">
        <f t="shared" ref="E47:E67" si="17">$E$17</f>
        <v>176.40000000000003</v>
      </c>
      <c r="F47" s="66">
        <f t="shared" ref="F47:F67" si="18">D47+E47</f>
        <v>1233.2999999999997</v>
      </c>
      <c r="G47" s="66">
        <f t="shared" ref="G47:G67" si="19">ROUND(((F47*10)+0.4)/10,0)</f>
        <v>1233</v>
      </c>
      <c r="H47" s="66">
        <f t="shared" ref="H47:H67" si="20">IF(FLOOR(G47,1)&lt;1000,FLOOR(G47,1),FLOOR((G47),1))</f>
        <v>1233</v>
      </c>
      <c r="I47" s="67">
        <f t="shared" ref="I47:I52" si="21">H47-F47</f>
        <v>-0.29999999999972715</v>
      </c>
      <c r="J47" s="66">
        <f t="shared" ref="J47:J67" si="22">I47+D47</f>
        <v>1056.5999999999999</v>
      </c>
      <c r="K47" s="123">
        <f t="shared" ref="K47:K67" si="23">H47</f>
        <v>1233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29</v>
      </c>
      <c r="D48" s="65">
        <f t="shared" si="16"/>
        <v>1073.7999999999997</v>
      </c>
      <c r="E48" s="35">
        <f t="shared" si="17"/>
        <v>176.40000000000003</v>
      </c>
      <c r="F48" s="66">
        <f t="shared" si="18"/>
        <v>1250.1999999999998</v>
      </c>
      <c r="G48" s="66">
        <f t="shared" si="19"/>
        <v>1250</v>
      </c>
      <c r="H48" s="66">
        <f t="shared" si="20"/>
        <v>1250</v>
      </c>
      <c r="I48" s="67">
        <f t="shared" si="21"/>
        <v>-0.1999999999998181</v>
      </c>
      <c r="J48" s="66">
        <f t="shared" si="22"/>
        <v>1073.5999999999999</v>
      </c>
      <c r="K48" s="123">
        <f t="shared" si="23"/>
        <v>1250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36.700000000000003</v>
      </c>
      <c r="D49" s="65">
        <f t="shared" si="16"/>
        <v>1081.4999999999998</v>
      </c>
      <c r="E49" s="35">
        <f t="shared" si="17"/>
        <v>176.40000000000003</v>
      </c>
      <c r="F49" s="66">
        <f t="shared" si="18"/>
        <v>1257.8999999999999</v>
      </c>
      <c r="G49" s="66">
        <f t="shared" si="19"/>
        <v>1258</v>
      </c>
      <c r="H49" s="66">
        <f t="shared" si="20"/>
        <v>1258</v>
      </c>
      <c r="I49" s="67">
        <f t="shared" si="21"/>
        <v>0.10000000000013642</v>
      </c>
      <c r="J49" s="66">
        <f t="shared" si="22"/>
        <v>1081.5999999999999</v>
      </c>
      <c r="K49" s="123">
        <f t="shared" si="23"/>
        <v>1258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43.4</v>
      </c>
      <c r="D50" s="65">
        <f t="shared" si="16"/>
        <v>1088.1999999999998</v>
      </c>
      <c r="E50" s="35">
        <f t="shared" si="17"/>
        <v>176.40000000000003</v>
      </c>
      <c r="F50" s="66">
        <f t="shared" si="18"/>
        <v>1264.5999999999999</v>
      </c>
      <c r="G50" s="66">
        <f t="shared" si="19"/>
        <v>1265</v>
      </c>
      <c r="H50" s="66">
        <f t="shared" si="20"/>
        <v>1265</v>
      </c>
      <c r="I50" s="67">
        <f t="shared" si="21"/>
        <v>0.40000000000009095</v>
      </c>
      <c r="J50" s="66">
        <f t="shared" si="22"/>
        <v>1088.5999999999999</v>
      </c>
      <c r="K50" s="123">
        <f t="shared" si="23"/>
        <v>1265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41.5</v>
      </c>
      <c r="D51" s="74">
        <f t="shared" si="16"/>
        <v>1086.2999999999997</v>
      </c>
      <c r="E51" s="45">
        <f t="shared" si="17"/>
        <v>176.40000000000003</v>
      </c>
      <c r="F51" s="45">
        <f t="shared" si="18"/>
        <v>1262.6999999999998</v>
      </c>
      <c r="G51" s="45">
        <f t="shared" si="19"/>
        <v>1263</v>
      </c>
      <c r="H51" s="45">
        <f t="shared" si="20"/>
        <v>1263</v>
      </c>
      <c r="I51" s="53">
        <f t="shared" si="21"/>
        <v>0.3000000000001819</v>
      </c>
      <c r="J51" s="45">
        <f t="shared" si="22"/>
        <v>1086.5999999999999</v>
      </c>
      <c r="K51" s="126">
        <f t="shared" si="23"/>
        <v>1263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54.5</v>
      </c>
      <c r="D52" s="65">
        <f t="shared" si="16"/>
        <v>1099.2999999999997</v>
      </c>
      <c r="E52" s="35">
        <f t="shared" si="17"/>
        <v>176.40000000000003</v>
      </c>
      <c r="F52" s="66">
        <f t="shared" si="18"/>
        <v>1275.6999999999998</v>
      </c>
      <c r="G52" s="66">
        <f t="shared" si="19"/>
        <v>1276</v>
      </c>
      <c r="H52" s="66">
        <f t="shared" si="20"/>
        <v>1276</v>
      </c>
      <c r="I52" s="25">
        <f t="shared" si="21"/>
        <v>0.3000000000001819</v>
      </c>
      <c r="J52" s="66">
        <f t="shared" si="22"/>
        <v>1099.5999999999999</v>
      </c>
      <c r="K52" s="122">
        <f t="shared" si="23"/>
        <v>1276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71.7</v>
      </c>
      <c r="D53" s="65">
        <f t="shared" si="16"/>
        <v>1116.4999999999998</v>
      </c>
      <c r="E53" s="35">
        <f t="shared" si="17"/>
        <v>176.40000000000003</v>
      </c>
      <c r="F53" s="66">
        <f t="shared" si="18"/>
        <v>1292.8999999999999</v>
      </c>
      <c r="G53" s="66">
        <f t="shared" si="19"/>
        <v>1293</v>
      </c>
      <c r="H53" s="66">
        <f t="shared" si="20"/>
        <v>1293</v>
      </c>
      <c r="I53" s="25">
        <f t="shared" ref="I53:I67" si="24">H53-F53</f>
        <v>0.10000000000013642</v>
      </c>
      <c r="J53" s="66">
        <f t="shared" si="22"/>
        <v>1116.5999999999999</v>
      </c>
      <c r="K53" s="122">
        <f t="shared" si="23"/>
        <v>1293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78.8</v>
      </c>
      <c r="D54" s="65">
        <f t="shared" si="16"/>
        <v>1123.5999999999997</v>
      </c>
      <c r="E54" s="35">
        <f t="shared" si="17"/>
        <v>176.40000000000003</v>
      </c>
      <c r="F54" s="66">
        <f t="shared" si="18"/>
        <v>1299.9999999999998</v>
      </c>
      <c r="G54" s="66">
        <f t="shared" si="19"/>
        <v>1300</v>
      </c>
      <c r="H54" s="66">
        <f t="shared" si="20"/>
        <v>1300</v>
      </c>
      <c r="I54" s="25">
        <f t="shared" si="24"/>
        <v>0</v>
      </c>
      <c r="J54" s="66">
        <f t="shared" si="22"/>
        <v>1123.5999999999997</v>
      </c>
      <c r="K54" s="122">
        <f t="shared" si="23"/>
        <v>1300</v>
      </c>
      <c r="L54" s="254"/>
      <c r="M54" s="377"/>
      <c r="N54" s="367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93</v>
      </c>
      <c r="D55" s="65">
        <f t="shared" si="16"/>
        <v>1137.7999999999997</v>
      </c>
      <c r="E55" s="35">
        <f t="shared" si="17"/>
        <v>176.40000000000003</v>
      </c>
      <c r="F55" s="66">
        <f t="shared" si="18"/>
        <v>1314.1999999999998</v>
      </c>
      <c r="G55" s="66">
        <f t="shared" si="19"/>
        <v>1314</v>
      </c>
      <c r="H55" s="66">
        <f t="shared" si="20"/>
        <v>1314</v>
      </c>
      <c r="I55" s="25">
        <f t="shared" si="24"/>
        <v>-0.1999999999998181</v>
      </c>
      <c r="J55" s="66">
        <f t="shared" si="22"/>
        <v>1137.5999999999999</v>
      </c>
      <c r="K55" s="122">
        <f t="shared" si="23"/>
        <v>1314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110.1</v>
      </c>
      <c r="D56" s="65">
        <f t="shared" si="16"/>
        <v>1154.8999999999996</v>
      </c>
      <c r="E56" s="35">
        <f t="shared" si="17"/>
        <v>176.40000000000003</v>
      </c>
      <c r="F56" s="66">
        <f t="shared" si="18"/>
        <v>1331.2999999999997</v>
      </c>
      <c r="G56" s="66">
        <f t="shared" si="19"/>
        <v>1331</v>
      </c>
      <c r="H56" s="66">
        <f t="shared" si="20"/>
        <v>1331</v>
      </c>
      <c r="I56" s="25">
        <f t="shared" si="24"/>
        <v>-0.29999999999972715</v>
      </c>
      <c r="J56" s="66">
        <f t="shared" si="22"/>
        <v>1154.5999999999999</v>
      </c>
      <c r="K56" s="122">
        <f t="shared" si="23"/>
        <v>1331</v>
      </c>
      <c r="L56" s="254"/>
      <c r="M56" s="377"/>
      <c r="N56" s="367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97.1</v>
      </c>
      <c r="D57" s="65">
        <f t="shared" si="16"/>
        <v>1141.8999999999996</v>
      </c>
      <c r="E57" s="35">
        <f t="shared" si="17"/>
        <v>176.40000000000003</v>
      </c>
      <c r="F57" s="66">
        <f t="shared" si="18"/>
        <v>1318.2999999999997</v>
      </c>
      <c r="G57" s="66">
        <f t="shared" si="19"/>
        <v>1318</v>
      </c>
      <c r="H57" s="66">
        <f t="shared" si="20"/>
        <v>1318</v>
      </c>
      <c r="I57" s="25">
        <f t="shared" si="24"/>
        <v>-0.29999999999972715</v>
      </c>
      <c r="J57" s="66">
        <f t="shared" si="22"/>
        <v>1141.5999999999999</v>
      </c>
      <c r="K57" s="122">
        <f t="shared" si="23"/>
        <v>1318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95.7</v>
      </c>
      <c r="D58" s="65">
        <f t="shared" si="16"/>
        <v>1140.4999999999998</v>
      </c>
      <c r="E58" s="35">
        <f t="shared" si="17"/>
        <v>176.40000000000003</v>
      </c>
      <c r="F58" s="66">
        <f t="shared" si="18"/>
        <v>1316.8999999999999</v>
      </c>
      <c r="G58" s="66">
        <f t="shared" si="19"/>
        <v>1317</v>
      </c>
      <c r="H58" s="66">
        <f t="shared" si="20"/>
        <v>1317</v>
      </c>
      <c r="I58" s="25">
        <f t="shared" si="24"/>
        <v>0.10000000000013642</v>
      </c>
      <c r="J58" s="66">
        <f t="shared" si="22"/>
        <v>1140.5999999999999</v>
      </c>
      <c r="K58" s="122">
        <f t="shared" si="23"/>
        <v>1317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111.1</v>
      </c>
      <c r="D59" s="65">
        <f t="shared" si="16"/>
        <v>1155.8999999999996</v>
      </c>
      <c r="E59" s="35">
        <f t="shared" si="17"/>
        <v>176.40000000000003</v>
      </c>
      <c r="F59" s="66">
        <f t="shared" si="18"/>
        <v>1332.2999999999997</v>
      </c>
      <c r="G59" s="66">
        <f t="shared" si="19"/>
        <v>1332</v>
      </c>
      <c r="H59" s="66">
        <f t="shared" si="20"/>
        <v>1332</v>
      </c>
      <c r="I59" s="25">
        <f t="shared" si="24"/>
        <v>-0.29999999999972715</v>
      </c>
      <c r="J59" s="66">
        <f t="shared" si="22"/>
        <v>1155.5999999999999</v>
      </c>
      <c r="K59" s="122">
        <f t="shared" si="23"/>
        <v>1332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36.700000000000003</v>
      </c>
      <c r="D60" s="65">
        <f t="shared" si="16"/>
        <v>1081.4999999999998</v>
      </c>
      <c r="E60" s="35">
        <f t="shared" si="17"/>
        <v>176.40000000000003</v>
      </c>
      <c r="F60" s="66">
        <f t="shared" si="18"/>
        <v>1257.8999999999999</v>
      </c>
      <c r="G60" s="66">
        <f t="shared" si="19"/>
        <v>1258</v>
      </c>
      <c r="H60" s="66">
        <f t="shared" si="20"/>
        <v>1258</v>
      </c>
      <c r="I60" s="25">
        <f t="shared" si="24"/>
        <v>0.10000000000013642</v>
      </c>
      <c r="J60" s="66">
        <f t="shared" si="22"/>
        <v>1081.5999999999999</v>
      </c>
      <c r="K60" s="122">
        <f t="shared" si="23"/>
        <v>1258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43.4</v>
      </c>
      <c r="D61" s="65">
        <f t="shared" si="16"/>
        <v>1088.1999999999998</v>
      </c>
      <c r="E61" s="35">
        <f t="shared" si="17"/>
        <v>176.40000000000003</v>
      </c>
      <c r="F61" s="66">
        <f t="shared" si="18"/>
        <v>1264.5999999999999</v>
      </c>
      <c r="G61" s="66">
        <f t="shared" si="19"/>
        <v>1265</v>
      </c>
      <c r="H61" s="66">
        <f t="shared" si="20"/>
        <v>1265</v>
      </c>
      <c r="I61" s="25">
        <f t="shared" si="24"/>
        <v>0.40000000000009095</v>
      </c>
      <c r="J61" s="66">
        <f t="shared" si="22"/>
        <v>1088.5999999999999</v>
      </c>
      <c r="K61" s="122">
        <f t="shared" si="23"/>
        <v>1265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54.5</v>
      </c>
      <c r="D62" s="65">
        <f t="shared" si="16"/>
        <v>1099.2999999999997</v>
      </c>
      <c r="E62" s="35">
        <f t="shared" si="17"/>
        <v>176.40000000000003</v>
      </c>
      <c r="F62" s="66">
        <f t="shared" si="18"/>
        <v>1275.6999999999998</v>
      </c>
      <c r="G62" s="66">
        <f t="shared" si="19"/>
        <v>1276</v>
      </c>
      <c r="H62" s="66">
        <f t="shared" si="20"/>
        <v>1276</v>
      </c>
      <c r="I62" s="25">
        <f t="shared" si="24"/>
        <v>0.3000000000001819</v>
      </c>
      <c r="J62" s="66">
        <f t="shared" si="22"/>
        <v>1099.5999999999999</v>
      </c>
      <c r="K62" s="122">
        <f t="shared" si="23"/>
        <v>1276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71.7</v>
      </c>
      <c r="D63" s="65">
        <f t="shared" si="16"/>
        <v>1116.4999999999998</v>
      </c>
      <c r="E63" s="35">
        <f t="shared" si="17"/>
        <v>176.40000000000003</v>
      </c>
      <c r="F63" s="66">
        <f t="shared" si="18"/>
        <v>1292.8999999999999</v>
      </c>
      <c r="G63" s="66">
        <f t="shared" si="19"/>
        <v>1293</v>
      </c>
      <c r="H63" s="66">
        <f t="shared" si="20"/>
        <v>1293</v>
      </c>
      <c r="I63" s="25">
        <f t="shared" si="24"/>
        <v>0.10000000000013642</v>
      </c>
      <c r="J63" s="66">
        <f t="shared" si="22"/>
        <v>1116.5999999999999</v>
      </c>
      <c r="K63" s="122">
        <f t="shared" si="23"/>
        <v>1293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78.8</v>
      </c>
      <c r="D64" s="65">
        <f t="shared" si="16"/>
        <v>1123.5999999999997</v>
      </c>
      <c r="E64" s="35">
        <f t="shared" si="17"/>
        <v>176.40000000000003</v>
      </c>
      <c r="F64" s="66">
        <f t="shared" si="18"/>
        <v>1299.9999999999998</v>
      </c>
      <c r="G64" s="66">
        <f t="shared" si="19"/>
        <v>1300</v>
      </c>
      <c r="H64" s="66">
        <f t="shared" si="20"/>
        <v>1300</v>
      </c>
      <c r="I64" s="25">
        <f t="shared" si="24"/>
        <v>0</v>
      </c>
      <c r="J64" s="66">
        <f t="shared" si="22"/>
        <v>1123.5999999999997</v>
      </c>
      <c r="K64" s="122">
        <f t="shared" si="23"/>
        <v>1300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93</v>
      </c>
      <c r="D65" s="65">
        <f t="shared" si="16"/>
        <v>1137.7999999999997</v>
      </c>
      <c r="E65" s="35">
        <f t="shared" si="17"/>
        <v>176.40000000000003</v>
      </c>
      <c r="F65" s="66">
        <f t="shared" si="18"/>
        <v>1314.1999999999998</v>
      </c>
      <c r="G65" s="66">
        <f t="shared" si="19"/>
        <v>1314</v>
      </c>
      <c r="H65" s="66">
        <f t="shared" si="20"/>
        <v>1314</v>
      </c>
      <c r="I65" s="25">
        <f t="shared" si="24"/>
        <v>-0.1999999999998181</v>
      </c>
      <c r="J65" s="66">
        <f t="shared" si="22"/>
        <v>1137.5999999999999</v>
      </c>
      <c r="K65" s="122">
        <f t="shared" si="23"/>
        <v>1314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110.1</v>
      </c>
      <c r="D66" s="65">
        <f t="shared" si="16"/>
        <v>1154.8999999999996</v>
      </c>
      <c r="E66" s="35">
        <f t="shared" si="17"/>
        <v>176.40000000000003</v>
      </c>
      <c r="F66" s="66">
        <f t="shared" si="18"/>
        <v>1331.2999999999997</v>
      </c>
      <c r="G66" s="66">
        <f t="shared" si="19"/>
        <v>1331</v>
      </c>
      <c r="H66" s="66">
        <f t="shared" si="20"/>
        <v>1331</v>
      </c>
      <c r="I66" s="25">
        <f t="shared" si="24"/>
        <v>-0.29999999999972715</v>
      </c>
      <c r="J66" s="66">
        <f t="shared" si="22"/>
        <v>1154.5999999999999</v>
      </c>
      <c r="K66" s="122">
        <f t="shared" si="23"/>
        <v>1331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111.1</v>
      </c>
      <c r="D67" s="65">
        <f t="shared" si="16"/>
        <v>1155.8999999999996</v>
      </c>
      <c r="E67" s="35">
        <f t="shared" si="17"/>
        <v>176.40000000000003</v>
      </c>
      <c r="F67" s="66">
        <f t="shared" si="18"/>
        <v>1332.2999999999997</v>
      </c>
      <c r="G67" s="66">
        <f t="shared" si="19"/>
        <v>1332</v>
      </c>
      <c r="H67" s="66">
        <f t="shared" si="20"/>
        <v>1332</v>
      </c>
      <c r="I67" s="25">
        <f t="shared" si="24"/>
        <v>-0.29999999999972715</v>
      </c>
      <c r="J67" s="66">
        <f t="shared" si="22"/>
        <v>1155.5999999999999</v>
      </c>
      <c r="K67" s="122">
        <f t="shared" si="23"/>
        <v>1332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1044.7999999999997</v>
      </c>
      <c r="C70" s="358">
        <v>64.7</v>
      </c>
      <c r="D70" s="65">
        <f t="shared" ref="D70:D76" si="25">$B$17+C70</f>
        <v>1109.4999999999998</v>
      </c>
      <c r="E70" s="35">
        <f t="shared" ref="E70:E76" si="26">$E$17</f>
        <v>176.40000000000003</v>
      </c>
      <c r="F70" s="66">
        <f t="shared" ref="F70:F76" si="27">D70+E70</f>
        <v>1285.8999999999999</v>
      </c>
      <c r="G70" s="66">
        <f t="shared" ref="G70:G76" si="28">ROUND(((F70*10)+0.4)/10,0)</f>
        <v>1286</v>
      </c>
      <c r="H70" s="66">
        <f t="shared" ref="H70:H76" si="29">IF(FLOOR(G70,1)&lt;1000,FLOOR(G70,1),FLOOR((G70),1))</f>
        <v>1286</v>
      </c>
      <c r="I70" s="67">
        <f t="shared" ref="I70:I76" si="30">H70-F70</f>
        <v>0.10000000000013642</v>
      </c>
      <c r="J70" s="66">
        <f t="shared" ref="J70:J76" si="31">I70+D70</f>
        <v>1109.5999999999999</v>
      </c>
      <c r="K70" s="123">
        <f t="shared" ref="K70:K76" si="32">H70</f>
        <v>1286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88</v>
      </c>
      <c r="D71" s="65">
        <f>$B$17+C71</f>
        <v>1132.7999999999997</v>
      </c>
      <c r="E71" s="35">
        <f t="shared" si="26"/>
        <v>176.40000000000003</v>
      </c>
      <c r="F71" s="66">
        <f t="shared" si="27"/>
        <v>1309.1999999999998</v>
      </c>
      <c r="G71" s="66">
        <f t="shared" si="28"/>
        <v>1309</v>
      </c>
      <c r="H71" s="66">
        <f t="shared" si="29"/>
        <v>1309</v>
      </c>
      <c r="I71" s="67">
        <f>H71-F71</f>
        <v>-0.1999999999998181</v>
      </c>
      <c r="J71" s="66">
        <f t="shared" si="31"/>
        <v>1132.5999999999999</v>
      </c>
      <c r="K71" s="123">
        <f>H71</f>
        <v>1309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100.7</v>
      </c>
      <c r="D72" s="30">
        <f t="shared" si="25"/>
        <v>1145.4999999999998</v>
      </c>
      <c r="E72" s="35">
        <f t="shared" si="26"/>
        <v>176.40000000000003</v>
      </c>
      <c r="F72" s="35">
        <f t="shared" si="27"/>
        <v>1321.8999999999999</v>
      </c>
      <c r="G72" s="35">
        <f t="shared" si="28"/>
        <v>1322</v>
      </c>
      <c r="H72" s="66">
        <f t="shared" si="29"/>
        <v>1322</v>
      </c>
      <c r="I72" s="25">
        <f t="shared" si="30"/>
        <v>0.10000000000013642</v>
      </c>
      <c r="J72" s="35">
        <f t="shared" si="31"/>
        <v>1145.5999999999999</v>
      </c>
      <c r="K72" s="122">
        <f t="shared" si="32"/>
        <v>1322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99.2</v>
      </c>
      <c r="D73" s="30">
        <f t="shared" si="25"/>
        <v>1143.9999999999998</v>
      </c>
      <c r="E73" s="35">
        <f t="shared" si="26"/>
        <v>176.40000000000003</v>
      </c>
      <c r="F73" s="35">
        <f t="shared" si="27"/>
        <v>1320.3999999999999</v>
      </c>
      <c r="G73" s="35">
        <f t="shared" si="28"/>
        <v>1320</v>
      </c>
      <c r="H73" s="66">
        <f t="shared" si="29"/>
        <v>1320</v>
      </c>
      <c r="I73" s="25">
        <f t="shared" si="30"/>
        <v>-0.39999999999986358</v>
      </c>
      <c r="J73" s="35">
        <f t="shared" si="31"/>
        <v>1143.5999999999999</v>
      </c>
      <c r="K73" s="122">
        <f t="shared" si="32"/>
        <v>1320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103.5</v>
      </c>
      <c r="D74" s="30">
        <f t="shared" si="25"/>
        <v>1148.2999999999997</v>
      </c>
      <c r="E74" s="35">
        <f t="shared" si="26"/>
        <v>176.40000000000003</v>
      </c>
      <c r="F74" s="35">
        <f t="shared" si="27"/>
        <v>1324.6999999999998</v>
      </c>
      <c r="G74" s="35">
        <f t="shared" si="28"/>
        <v>1325</v>
      </c>
      <c r="H74" s="66">
        <f t="shared" si="29"/>
        <v>1325</v>
      </c>
      <c r="I74" s="25">
        <f t="shared" si="30"/>
        <v>0.3000000000001819</v>
      </c>
      <c r="J74" s="35">
        <f t="shared" si="31"/>
        <v>1148.5999999999999</v>
      </c>
      <c r="K74" s="122">
        <f t="shared" si="32"/>
        <v>1325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103.5</v>
      </c>
      <c r="D75" s="65">
        <f t="shared" si="25"/>
        <v>1148.2999999999997</v>
      </c>
      <c r="E75" s="35">
        <f t="shared" si="26"/>
        <v>176.40000000000003</v>
      </c>
      <c r="F75" s="66">
        <f t="shared" si="27"/>
        <v>1324.6999999999998</v>
      </c>
      <c r="G75" s="66">
        <f t="shared" si="28"/>
        <v>1325</v>
      </c>
      <c r="H75" s="66">
        <f t="shared" si="29"/>
        <v>1325</v>
      </c>
      <c r="I75" s="67">
        <f t="shared" si="30"/>
        <v>0.3000000000001819</v>
      </c>
      <c r="J75" s="66">
        <f t="shared" si="31"/>
        <v>1148.5999999999999</v>
      </c>
      <c r="K75" s="123">
        <f t="shared" si="32"/>
        <v>1325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115</v>
      </c>
      <c r="D76" s="30">
        <f t="shared" si="25"/>
        <v>1159.7999999999997</v>
      </c>
      <c r="E76" s="35">
        <f t="shared" si="26"/>
        <v>176.40000000000003</v>
      </c>
      <c r="F76" s="35">
        <f t="shared" si="27"/>
        <v>1336.1999999999998</v>
      </c>
      <c r="G76" s="35">
        <f t="shared" si="28"/>
        <v>1336</v>
      </c>
      <c r="H76" s="66">
        <f t="shared" si="29"/>
        <v>1336</v>
      </c>
      <c r="I76" s="25">
        <f t="shared" si="30"/>
        <v>-0.1999999999998181</v>
      </c>
      <c r="J76" s="35">
        <f t="shared" si="31"/>
        <v>1159.5999999999999</v>
      </c>
      <c r="K76" s="122">
        <f t="shared" si="32"/>
        <v>1336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05 JULY 2017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1217.6+36-0.2+20-3-14-15-22+31-0-0.2-67-4-5-45+2.5+0.3+0.9-0.5-80-123-93+96+30.5+50+0.4+79+0+47+41-51-74+0.4+4-22+2.2-0.3+0.1-7-3+6-69+30+53+12+52+8-99-18+43+45+2.4-0.6+3.6-0.1-40+48+29-8+39-64-0.2+49-25-68</f>
        <v>1057.8</v>
      </c>
      <c r="C96" s="101">
        <f t="shared" ref="C96:C112" si="33">C17</f>
        <v>2.8</v>
      </c>
      <c r="D96" s="23">
        <f t="shared" ref="D96:D101" si="34">$B$96+C96</f>
        <v>1060.5999999999999</v>
      </c>
      <c r="E96" s="36">
        <f t="shared" ref="E96:E112" si="35">$E$17</f>
        <v>176.40000000000003</v>
      </c>
      <c r="F96" s="36">
        <f t="shared" ref="F96:F112" si="36">D96+E96</f>
        <v>1237</v>
      </c>
      <c r="G96" s="36">
        <f t="shared" ref="G96:G112" si="37">ROUND(((F96*10)+0.4)/10,0)</f>
        <v>1237</v>
      </c>
      <c r="H96" s="36">
        <f>IF(FLOOR(G96,1)&lt;1000,FLOOR(G96,1),FLOOR((G96),1))</f>
        <v>1237</v>
      </c>
      <c r="I96" s="36">
        <f t="shared" ref="I96:I155" si="38">H96-F96</f>
        <v>0</v>
      </c>
      <c r="J96" s="36">
        <f t="shared" ref="J96:J112" si="39">I96+D96</f>
        <v>1060.5999999999999</v>
      </c>
      <c r="K96" s="56">
        <f t="shared" ref="K96:K112" si="40">H96</f>
        <v>1237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7.4</v>
      </c>
      <c r="D97" s="21">
        <f t="shared" si="34"/>
        <v>1065.2</v>
      </c>
      <c r="E97" s="35">
        <f t="shared" si="35"/>
        <v>176.40000000000003</v>
      </c>
      <c r="F97" s="38">
        <f t="shared" si="36"/>
        <v>1241.6000000000001</v>
      </c>
      <c r="G97" s="38">
        <f t="shared" si="37"/>
        <v>1242</v>
      </c>
      <c r="H97" s="38">
        <f t="shared" ref="H97:H112" si="41">IF(FLOOR(G97,1)&lt;1000,FLOOR(G97,1),FLOOR((G97),1))</f>
        <v>1242</v>
      </c>
      <c r="I97" s="50">
        <f t="shared" si="38"/>
        <v>0.39999999999986358</v>
      </c>
      <c r="J97" s="38">
        <f t="shared" si="39"/>
        <v>1065.5999999999999</v>
      </c>
      <c r="K97" s="55">
        <f t="shared" si="40"/>
        <v>1242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11.5</v>
      </c>
      <c r="D98" s="21">
        <f t="shared" si="34"/>
        <v>1069.3</v>
      </c>
      <c r="E98" s="35">
        <f t="shared" si="35"/>
        <v>176.40000000000003</v>
      </c>
      <c r="F98" s="38">
        <f t="shared" si="36"/>
        <v>1245.7</v>
      </c>
      <c r="G98" s="38">
        <f t="shared" si="37"/>
        <v>1246</v>
      </c>
      <c r="H98" s="38">
        <f t="shared" si="41"/>
        <v>1246</v>
      </c>
      <c r="I98" s="50">
        <f t="shared" si="38"/>
        <v>0.29999999999995453</v>
      </c>
      <c r="J98" s="38">
        <f t="shared" si="39"/>
        <v>1069.5999999999999</v>
      </c>
      <c r="K98" s="55">
        <f t="shared" si="40"/>
        <v>1246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16.899999999999999</v>
      </c>
      <c r="D99" s="21">
        <f t="shared" si="34"/>
        <v>1074.7</v>
      </c>
      <c r="E99" s="35">
        <f t="shared" si="35"/>
        <v>176.40000000000003</v>
      </c>
      <c r="F99" s="38">
        <f t="shared" si="36"/>
        <v>1251.1000000000001</v>
      </c>
      <c r="G99" s="38">
        <f t="shared" si="37"/>
        <v>1251</v>
      </c>
      <c r="H99" s="38">
        <f t="shared" si="41"/>
        <v>1251</v>
      </c>
      <c r="I99" s="50">
        <f t="shared" si="38"/>
        <v>-0.10000000000013642</v>
      </c>
      <c r="J99" s="38">
        <f t="shared" si="39"/>
        <v>1074.5999999999999</v>
      </c>
      <c r="K99" s="55">
        <f t="shared" si="40"/>
        <v>1251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24.4</v>
      </c>
      <c r="D100" s="21">
        <f t="shared" si="34"/>
        <v>1082.2</v>
      </c>
      <c r="E100" s="35">
        <f t="shared" si="35"/>
        <v>176.40000000000003</v>
      </c>
      <c r="F100" s="38">
        <f t="shared" si="36"/>
        <v>1258.6000000000001</v>
      </c>
      <c r="G100" s="38">
        <f t="shared" si="37"/>
        <v>1259</v>
      </c>
      <c r="H100" s="38">
        <f t="shared" si="41"/>
        <v>1259</v>
      </c>
      <c r="I100" s="50">
        <f t="shared" si="38"/>
        <v>0.39999999999986358</v>
      </c>
      <c r="J100" s="38">
        <f t="shared" si="39"/>
        <v>1082.5999999999999</v>
      </c>
      <c r="K100" s="55">
        <f t="shared" si="40"/>
        <v>1259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35.4</v>
      </c>
      <c r="D101" s="21">
        <f t="shared" si="34"/>
        <v>1093.2</v>
      </c>
      <c r="E101" s="35">
        <f t="shared" si="35"/>
        <v>176.40000000000003</v>
      </c>
      <c r="F101" s="38">
        <f t="shared" si="36"/>
        <v>1269.6000000000001</v>
      </c>
      <c r="G101" s="38">
        <f t="shared" si="37"/>
        <v>1270</v>
      </c>
      <c r="H101" s="38">
        <f t="shared" si="41"/>
        <v>1270</v>
      </c>
      <c r="I101" s="51">
        <f t="shared" si="38"/>
        <v>0.39999999999986358</v>
      </c>
      <c r="J101" s="42">
        <f t="shared" si="39"/>
        <v>1093.5999999999999</v>
      </c>
      <c r="K101" s="59">
        <f t="shared" si="40"/>
        <v>1270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45.1</v>
      </c>
      <c r="D102" s="21">
        <f t="shared" ref="D102:D110" si="42">$B$96+C102+L102</f>
        <v>1112.8999999999999</v>
      </c>
      <c r="E102" s="35">
        <f t="shared" si="35"/>
        <v>176.40000000000003</v>
      </c>
      <c r="F102" s="38">
        <f t="shared" si="36"/>
        <v>1289.3</v>
      </c>
      <c r="G102" s="38">
        <f t="shared" si="37"/>
        <v>1289</v>
      </c>
      <c r="H102" s="38">
        <f t="shared" si="41"/>
        <v>1289</v>
      </c>
      <c r="I102" s="51">
        <f t="shared" si="38"/>
        <v>-0.29999999999995453</v>
      </c>
      <c r="J102" s="42">
        <f t="shared" si="39"/>
        <v>1112.5999999999999</v>
      </c>
      <c r="K102" s="59">
        <f t="shared" si="40"/>
        <v>1289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63.6</v>
      </c>
      <c r="D103" s="21">
        <f t="shared" si="42"/>
        <v>1131.3999999999999</v>
      </c>
      <c r="E103" s="35">
        <f t="shared" si="35"/>
        <v>176.40000000000003</v>
      </c>
      <c r="F103" s="38">
        <f t="shared" si="36"/>
        <v>1307.8</v>
      </c>
      <c r="G103" s="38">
        <f t="shared" si="37"/>
        <v>1308</v>
      </c>
      <c r="H103" s="38">
        <f t="shared" si="41"/>
        <v>1308</v>
      </c>
      <c r="I103" s="51">
        <f t="shared" si="38"/>
        <v>0.20000000000004547</v>
      </c>
      <c r="J103" s="42">
        <f t="shared" si="39"/>
        <v>1131.5999999999999</v>
      </c>
      <c r="K103" s="59">
        <f t="shared" si="40"/>
        <v>1308</v>
      </c>
      <c r="L103" s="250">
        <v>10</v>
      </c>
      <c r="M103" s="334"/>
      <c r="N103" s="366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83.1</v>
      </c>
      <c r="D104" s="21">
        <f t="shared" si="42"/>
        <v>1150.8999999999999</v>
      </c>
      <c r="E104" s="35">
        <f t="shared" si="35"/>
        <v>176.40000000000003</v>
      </c>
      <c r="F104" s="38">
        <f t="shared" si="36"/>
        <v>1327.3</v>
      </c>
      <c r="G104" s="38">
        <f t="shared" si="37"/>
        <v>1327</v>
      </c>
      <c r="H104" s="38">
        <f t="shared" si="41"/>
        <v>1327</v>
      </c>
      <c r="I104" s="51">
        <f t="shared" si="38"/>
        <v>-0.29999999999995453</v>
      </c>
      <c r="J104" s="42">
        <f t="shared" si="39"/>
        <v>1150.5999999999999</v>
      </c>
      <c r="K104" s="59">
        <f t="shared" si="40"/>
        <v>1327</v>
      </c>
      <c r="L104" s="250">
        <v>10</v>
      </c>
      <c r="M104" s="334"/>
      <c r="N104" s="366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95.399999999999991</v>
      </c>
      <c r="D105" s="21">
        <f t="shared" si="42"/>
        <v>1163.2</v>
      </c>
      <c r="E105" s="35">
        <f t="shared" si="35"/>
        <v>176.40000000000003</v>
      </c>
      <c r="F105" s="38">
        <f t="shared" si="36"/>
        <v>1339.6000000000001</v>
      </c>
      <c r="G105" s="38">
        <f t="shared" si="37"/>
        <v>1340</v>
      </c>
      <c r="H105" s="38">
        <f t="shared" si="41"/>
        <v>1340</v>
      </c>
      <c r="I105" s="51">
        <f t="shared" si="38"/>
        <v>0.39999999999986358</v>
      </c>
      <c r="J105" s="42">
        <f t="shared" si="39"/>
        <v>1163.5999999999999</v>
      </c>
      <c r="K105" s="59">
        <f t="shared" si="40"/>
        <v>1340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100.9</v>
      </c>
      <c r="D106" s="21">
        <f t="shared" si="42"/>
        <v>1168.7</v>
      </c>
      <c r="E106" s="35">
        <f t="shared" si="35"/>
        <v>176.40000000000003</v>
      </c>
      <c r="F106" s="38">
        <f t="shared" si="36"/>
        <v>1345.1000000000001</v>
      </c>
      <c r="G106" s="38">
        <f t="shared" si="37"/>
        <v>1345</v>
      </c>
      <c r="H106" s="38">
        <f t="shared" si="41"/>
        <v>1345</v>
      </c>
      <c r="I106" s="51">
        <f t="shared" si="38"/>
        <v>-0.10000000000013642</v>
      </c>
      <c r="J106" s="42">
        <f t="shared" si="39"/>
        <v>1168.5999999999999</v>
      </c>
      <c r="K106" s="59">
        <f t="shared" si="40"/>
        <v>1345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102.39999999999999</v>
      </c>
      <c r="D107" s="21">
        <f t="shared" si="42"/>
        <v>1170.2</v>
      </c>
      <c r="E107" s="35">
        <f t="shared" si="35"/>
        <v>176.40000000000003</v>
      </c>
      <c r="F107" s="38">
        <f t="shared" si="36"/>
        <v>1346.6000000000001</v>
      </c>
      <c r="G107" s="38">
        <f t="shared" si="37"/>
        <v>1347</v>
      </c>
      <c r="H107" s="38">
        <f t="shared" si="41"/>
        <v>1347</v>
      </c>
      <c r="I107" s="51">
        <f t="shared" si="38"/>
        <v>0.39999999999986358</v>
      </c>
      <c r="J107" s="42">
        <f t="shared" si="39"/>
        <v>1170.5999999999999</v>
      </c>
      <c r="K107" s="59">
        <f t="shared" si="40"/>
        <v>1347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97.7</v>
      </c>
      <c r="D108" s="21">
        <f t="shared" si="42"/>
        <v>1165.5</v>
      </c>
      <c r="E108" s="35">
        <f t="shared" si="35"/>
        <v>176.40000000000003</v>
      </c>
      <c r="F108" s="38">
        <f t="shared" si="36"/>
        <v>1341.9</v>
      </c>
      <c r="G108" s="38">
        <f t="shared" si="37"/>
        <v>1342</v>
      </c>
      <c r="H108" s="38">
        <f t="shared" si="41"/>
        <v>1342</v>
      </c>
      <c r="I108" s="51">
        <f t="shared" si="38"/>
        <v>9.9999999999909051E-2</v>
      </c>
      <c r="J108" s="42">
        <f t="shared" si="39"/>
        <v>1165.5999999999999</v>
      </c>
      <c r="K108" s="59">
        <f t="shared" si="40"/>
        <v>1342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115.1</v>
      </c>
      <c r="D109" s="21">
        <f t="shared" si="42"/>
        <v>1182.8999999999999</v>
      </c>
      <c r="E109" s="35">
        <f t="shared" si="35"/>
        <v>176.40000000000003</v>
      </c>
      <c r="F109" s="38">
        <f t="shared" si="36"/>
        <v>1359.3</v>
      </c>
      <c r="G109" s="38">
        <f t="shared" si="37"/>
        <v>1359</v>
      </c>
      <c r="H109" s="38">
        <f t="shared" si="41"/>
        <v>1359</v>
      </c>
      <c r="I109" s="51">
        <f t="shared" si="38"/>
        <v>-0.29999999999995453</v>
      </c>
      <c r="J109" s="42">
        <f t="shared" si="39"/>
        <v>1182.5999999999999</v>
      </c>
      <c r="K109" s="59">
        <f t="shared" si="40"/>
        <v>1359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123</v>
      </c>
      <c r="D110" s="21">
        <f t="shared" si="42"/>
        <v>1190.8</v>
      </c>
      <c r="E110" s="35">
        <f t="shared" si="35"/>
        <v>176.40000000000003</v>
      </c>
      <c r="F110" s="38">
        <f t="shared" si="36"/>
        <v>1367.2</v>
      </c>
      <c r="G110" s="38">
        <f t="shared" si="37"/>
        <v>1367</v>
      </c>
      <c r="H110" s="38">
        <f t="shared" si="41"/>
        <v>1367</v>
      </c>
      <c r="I110" s="51">
        <f t="shared" si="38"/>
        <v>-0.20000000000004547</v>
      </c>
      <c r="J110" s="42">
        <f t="shared" si="39"/>
        <v>1190.5999999999999</v>
      </c>
      <c r="K110" s="59">
        <f t="shared" si="40"/>
        <v>1367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45.1</v>
      </c>
      <c r="D111" s="21">
        <f>$B$96+C111</f>
        <v>1102.8999999999999</v>
      </c>
      <c r="E111" s="35">
        <f t="shared" si="35"/>
        <v>176.40000000000003</v>
      </c>
      <c r="F111" s="38">
        <f t="shared" si="36"/>
        <v>1279.3</v>
      </c>
      <c r="G111" s="38">
        <f t="shared" si="37"/>
        <v>1279</v>
      </c>
      <c r="H111" s="38">
        <f t="shared" si="41"/>
        <v>1279</v>
      </c>
      <c r="I111" s="51">
        <f t="shared" si="38"/>
        <v>-0.29999999999995453</v>
      </c>
      <c r="J111" s="42">
        <f t="shared" si="39"/>
        <v>1102.5999999999999</v>
      </c>
      <c r="K111" s="59">
        <f t="shared" si="40"/>
        <v>1279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123</v>
      </c>
      <c r="D112" s="21">
        <f>$B$96+C112</f>
        <v>1180.8</v>
      </c>
      <c r="E112" s="35">
        <f t="shared" si="35"/>
        <v>176.40000000000003</v>
      </c>
      <c r="F112" s="38">
        <f t="shared" si="36"/>
        <v>1357.2</v>
      </c>
      <c r="G112" s="38">
        <f t="shared" si="37"/>
        <v>1357</v>
      </c>
      <c r="H112" s="38">
        <f t="shared" si="41"/>
        <v>1357</v>
      </c>
      <c r="I112" s="51">
        <f t="shared" si="38"/>
        <v>-0.20000000000004547</v>
      </c>
      <c r="J112" s="42">
        <f t="shared" si="39"/>
        <v>1180.5999999999999</v>
      </c>
      <c r="K112" s="59">
        <f t="shared" si="40"/>
        <v>1357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1057.8</v>
      </c>
      <c r="C115" s="102">
        <f t="shared" ref="C115:C123" si="43">C36</f>
        <v>17.600000000000001</v>
      </c>
      <c r="D115" s="21">
        <f t="shared" ref="D115:D123" si="44">$B$96+C115</f>
        <v>1075.3999999999999</v>
      </c>
      <c r="E115" s="35">
        <f t="shared" ref="E115:E123" si="45">$E$17</f>
        <v>176.40000000000003</v>
      </c>
      <c r="F115" s="38">
        <f t="shared" ref="F115:F123" si="46">D115+E115</f>
        <v>1251.8</v>
      </c>
      <c r="G115" s="38">
        <f t="shared" ref="G115:G123" si="47">ROUND(((F115*10)+0.4)/10,0)</f>
        <v>1252</v>
      </c>
      <c r="H115" s="38">
        <f t="shared" ref="H115:H123" si="48">IF(FLOOR(G115,1)&lt;1000,FLOOR(G115,1),FLOOR((G115),1))</f>
        <v>1252</v>
      </c>
      <c r="I115" s="51">
        <f t="shared" si="38"/>
        <v>0.20000000000004547</v>
      </c>
      <c r="J115" s="42">
        <f t="shared" ref="J115:J123" si="49">I115+D115</f>
        <v>1075.5999999999999</v>
      </c>
      <c r="K115" s="59">
        <f t="shared" ref="K115:K123" si="50">H115</f>
        <v>1252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27.7</v>
      </c>
      <c r="D116" s="21">
        <f>$B$96+C116</f>
        <v>1085.5</v>
      </c>
      <c r="E116" s="35">
        <f t="shared" si="45"/>
        <v>176.40000000000003</v>
      </c>
      <c r="F116" s="38">
        <f>D116+E116</f>
        <v>1261.9000000000001</v>
      </c>
      <c r="G116" s="38">
        <f>ROUND(((F116*10)+0.4)/10,0)</f>
        <v>1262</v>
      </c>
      <c r="H116" s="38">
        <f t="shared" si="48"/>
        <v>1262</v>
      </c>
      <c r="I116" s="51">
        <f>H116-F116</f>
        <v>9.9999999999909051E-2</v>
      </c>
      <c r="J116" s="42">
        <f>I116+D116</f>
        <v>1085.5999999999999</v>
      </c>
      <c r="K116" s="59">
        <f>H116</f>
        <v>1262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21.9</v>
      </c>
      <c r="D117" s="21">
        <f t="shared" si="44"/>
        <v>1079.7</v>
      </c>
      <c r="E117" s="35">
        <f t="shared" si="45"/>
        <v>176.40000000000003</v>
      </c>
      <c r="F117" s="38">
        <f t="shared" si="46"/>
        <v>1256.1000000000001</v>
      </c>
      <c r="G117" s="38">
        <f t="shared" si="47"/>
        <v>1256</v>
      </c>
      <c r="H117" s="38">
        <f t="shared" si="48"/>
        <v>1256</v>
      </c>
      <c r="I117" s="51">
        <f t="shared" si="38"/>
        <v>-0.10000000000013642</v>
      </c>
      <c r="J117" s="42">
        <f t="shared" si="49"/>
        <v>1079.5999999999999</v>
      </c>
      <c r="K117" s="59">
        <f t="shared" si="50"/>
        <v>1256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31.1</v>
      </c>
      <c r="D118" s="21">
        <f t="shared" si="44"/>
        <v>1088.8999999999999</v>
      </c>
      <c r="E118" s="35">
        <f t="shared" si="45"/>
        <v>176.40000000000003</v>
      </c>
      <c r="F118" s="38">
        <f t="shared" si="46"/>
        <v>1265.3</v>
      </c>
      <c r="G118" s="38">
        <f t="shared" si="47"/>
        <v>1265</v>
      </c>
      <c r="H118" s="38">
        <f t="shared" si="48"/>
        <v>1265</v>
      </c>
      <c r="I118" s="51">
        <f t="shared" si="38"/>
        <v>-0.29999999999995453</v>
      </c>
      <c r="J118" s="42">
        <f t="shared" si="49"/>
        <v>1088.5999999999999</v>
      </c>
      <c r="K118" s="59">
        <f t="shared" si="50"/>
        <v>1265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42.7</v>
      </c>
      <c r="D119" s="21">
        <f t="shared" si="44"/>
        <v>1100.5</v>
      </c>
      <c r="E119" s="35">
        <f t="shared" si="45"/>
        <v>176.40000000000003</v>
      </c>
      <c r="F119" s="38">
        <f t="shared" si="46"/>
        <v>1276.9000000000001</v>
      </c>
      <c r="G119" s="38">
        <f t="shared" si="47"/>
        <v>1277</v>
      </c>
      <c r="H119" s="38">
        <f t="shared" si="48"/>
        <v>1277</v>
      </c>
      <c r="I119" s="51">
        <f t="shared" si="38"/>
        <v>9.9999999999909051E-2</v>
      </c>
      <c r="J119" s="42">
        <f t="shared" si="49"/>
        <v>1100.5999999999999</v>
      </c>
      <c r="K119" s="59">
        <f t="shared" si="50"/>
        <v>1277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40.200000000000003</v>
      </c>
      <c r="D120" s="21">
        <f t="shared" si="44"/>
        <v>1098</v>
      </c>
      <c r="E120" s="35">
        <f t="shared" si="45"/>
        <v>176.40000000000003</v>
      </c>
      <c r="F120" s="38">
        <f t="shared" si="46"/>
        <v>1274.4000000000001</v>
      </c>
      <c r="G120" s="38">
        <f t="shared" si="47"/>
        <v>1274</v>
      </c>
      <c r="H120" s="38">
        <f t="shared" si="48"/>
        <v>1274</v>
      </c>
      <c r="I120" s="51">
        <f t="shared" si="38"/>
        <v>-0.40000000000009095</v>
      </c>
      <c r="J120" s="42">
        <f t="shared" si="49"/>
        <v>1097.5999999999999</v>
      </c>
      <c r="K120" s="59">
        <f t="shared" si="50"/>
        <v>1274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51</v>
      </c>
      <c r="D121" s="21">
        <f t="shared" si="44"/>
        <v>1108.8</v>
      </c>
      <c r="E121" s="35">
        <f t="shared" si="45"/>
        <v>176.40000000000003</v>
      </c>
      <c r="F121" s="38">
        <f t="shared" si="46"/>
        <v>1285.2</v>
      </c>
      <c r="G121" s="38">
        <f t="shared" si="47"/>
        <v>1285</v>
      </c>
      <c r="H121" s="38">
        <f t="shared" si="48"/>
        <v>1285</v>
      </c>
      <c r="I121" s="51">
        <f t="shared" si="38"/>
        <v>-0.20000000000004547</v>
      </c>
      <c r="J121" s="42">
        <f t="shared" si="49"/>
        <v>1108.5999999999999</v>
      </c>
      <c r="K121" s="59">
        <f t="shared" si="50"/>
        <v>1285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55</v>
      </c>
      <c r="D122" s="21">
        <f t="shared" si="44"/>
        <v>1112.8</v>
      </c>
      <c r="E122" s="35">
        <f t="shared" si="45"/>
        <v>176.40000000000003</v>
      </c>
      <c r="F122" s="38">
        <f t="shared" si="46"/>
        <v>1289.2</v>
      </c>
      <c r="G122" s="38">
        <f t="shared" si="47"/>
        <v>1289</v>
      </c>
      <c r="H122" s="38">
        <f t="shared" si="48"/>
        <v>1289</v>
      </c>
      <c r="I122" s="51">
        <f t="shared" si="38"/>
        <v>-0.20000000000004547</v>
      </c>
      <c r="J122" s="42">
        <f t="shared" si="49"/>
        <v>1112.5999999999999</v>
      </c>
      <c r="K122" s="59">
        <f t="shared" si="50"/>
        <v>1289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64.400000000000006</v>
      </c>
      <c r="D123" s="21">
        <f t="shared" si="44"/>
        <v>1122.2</v>
      </c>
      <c r="E123" s="35">
        <f t="shared" si="45"/>
        <v>176.40000000000003</v>
      </c>
      <c r="F123" s="38">
        <f t="shared" si="46"/>
        <v>1298.6000000000001</v>
      </c>
      <c r="G123" s="38">
        <f t="shared" si="47"/>
        <v>1299</v>
      </c>
      <c r="H123" s="38">
        <f t="shared" si="48"/>
        <v>1299</v>
      </c>
      <c r="I123" s="51">
        <f t="shared" si="38"/>
        <v>0.39999999999986358</v>
      </c>
      <c r="J123" s="42">
        <f t="shared" si="49"/>
        <v>1122.5999999999999</v>
      </c>
      <c r="K123" s="59">
        <f t="shared" si="50"/>
        <v>1299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1069.8999999999999</v>
      </c>
      <c r="E126" s="35">
        <f t="shared" ref="E126:E146" si="52">$E$17</f>
        <v>176.40000000000003</v>
      </c>
      <c r="F126" s="38">
        <f t="shared" ref="F126:F146" si="53">D126+E126</f>
        <v>1246.3</v>
      </c>
      <c r="G126" s="38">
        <f t="shared" ref="G126:G146" si="54">ROUND(((F126*10)+0.4)/10,0)</f>
        <v>1246</v>
      </c>
      <c r="H126" s="38">
        <f t="shared" ref="H126:H146" si="55">IF(FLOOR(G126,1)&lt;1000,FLOOR(G126,1),FLOOR((G126),1))</f>
        <v>1246</v>
      </c>
      <c r="I126" s="51">
        <f t="shared" si="38"/>
        <v>-0.29999999999995453</v>
      </c>
      <c r="J126" s="42">
        <f t="shared" ref="J126:J146" si="56">I126+D126</f>
        <v>1069.5999999999999</v>
      </c>
      <c r="K126" s="59">
        <f t="shared" ref="K126:K146" si="57">H126</f>
        <v>1246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29</v>
      </c>
      <c r="D127" s="68">
        <f>$B$96+C127</f>
        <v>1086.8</v>
      </c>
      <c r="E127" s="35">
        <f t="shared" si="52"/>
        <v>176.40000000000003</v>
      </c>
      <c r="F127" s="42">
        <f t="shared" si="53"/>
        <v>1263.2</v>
      </c>
      <c r="G127" s="42">
        <f t="shared" si="54"/>
        <v>1263</v>
      </c>
      <c r="H127" s="38">
        <f t="shared" si="55"/>
        <v>1263</v>
      </c>
      <c r="I127" s="51">
        <f>H127-F127</f>
        <v>-0.20000000000004547</v>
      </c>
      <c r="J127" s="42">
        <f t="shared" si="56"/>
        <v>1086.5999999999999</v>
      </c>
      <c r="K127" s="59">
        <f t="shared" si="57"/>
        <v>1263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36.700000000000003</v>
      </c>
      <c r="D128" s="21">
        <f t="shared" ref="D128:D138" si="58">$B$96+C128+L128</f>
        <v>1104.5</v>
      </c>
      <c r="E128" s="35">
        <f t="shared" si="52"/>
        <v>176.40000000000003</v>
      </c>
      <c r="F128" s="38">
        <f t="shared" si="53"/>
        <v>1280.9000000000001</v>
      </c>
      <c r="G128" s="38">
        <f t="shared" si="54"/>
        <v>1281</v>
      </c>
      <c r="H128" s="38">
        <f t="shared" si="55"/>
        <v>1281</v>
      </c>
      <c r="I128" s="51">
        <f t="shared" si="38"/>
        <v>9.9999999999909051E-2</v>
      </c>
      <c r="J128" s="42">
        <f t="shared" si="56"/>
        <v>1104.5999999999999</v>
      </c>
      <c r="K128" s="59">
        <f t="shared" si="57"/>
        <v>1281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43.4</v>
      </c>
      <c r="D129" s="21">
        <f t="shared" si="58"/>
        <v>1111.2</v>
      </c>
      <c r="E129" s="35">
        <f t="shared" si="52"/>
        <v>176.40000000000003</v>
      </c>
      <c r="F129" s="38">
        <f t="shared" si="53"/>
        <v>1287.6000000000001</v>
      </c>
      <c r="G129" s="38">
        <f t="shared" si="54"/>
        <v>1288</v>
      </c>
      <c r="H129" s="38">
        <f t="shared" si="55"/>
        <v>1288</v>
      </c>
      <c r="I129" s="51">
        <f t="shared" si="38"/>
        <v>0.39999999999986358</v>
      </c>
      <c r="J129" s="42">
        <f t="shared" si="56"/>
        <v>1111.5999999999999</v>
      </c>
      <c r="K129" s="59">
        <f t="shared" si="57"/>
        <v>1288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41.5</v>
      </c>
      <c r="D130" s="23">
        <f t="shared" si="58"/>
        <v>1109.3</v>
      </c>
      <c r="E130" s="36">
        <f t="shared" si="52"/>
        <v>176.40000000000003</v>
      </c>
      <c r="F130" s="36">
        <f t="shared" si="53"/>
        <v>1285.7</v>
      </c>
      <c r="G130" s="36">
        <f t="shared" si="54"/>
        <v>1286</v>
      </c>
      <c r="H130" s="36">
        <f t="shared" si="55"/>
        <v>1286</v>
      </c>
      <c r="I130" s="53">
        <f t="shared" si="38"/>
        <v>0.29999999999995453</v>
      </c>
      <c r="J130" s="45">
        <f t="shared" si="56"/>
        <v>1109.5999999999999</v>
      </c>
      <c r="K130" s="62">
        <f t="shared" si="57"/>
        <v>1286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54.5</v>
      </c>
      <c r="D131" s="21">
        <f t="shared" si="58"/>
        <v>1122.3</v>
      </c>
      <c r="E131" s="35">
        <f t="shared" si="52"/>
        <v>176.40000000000003</v>
      </c>
      <c r="F131" s="38">
        <f t="shared" si="53"/>
        <v>1298.7</v>
      </c>
      <c r="G131" s="38">
        <f t="shared" si="54"/>
        <v>1299</v>
      </c>
      <c r="H131" s="38">
        <f t="shared" si="55"/>
        <v>1299</v>
      </c>
      <c r="I131" s="50">
        <f>H131-F131</f>
        <v>0.29999999999995453</v>
      </c>
      <c r="J131" s="42">
        <f t="shared" si="56"/>
        <v>1122.5999999999999</v>
      </c>
      <c r="K131" s="55">
        <f t="shared" si="57"/>
        <v>1299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71.7</v>
      </c>
      <c r="D132" s="21">
        <f t="shared" si="58"/>
        <v>1139.5</v>
      </c>
      <c r="E132" s="35">
        <f t="shared" si="52"/>
        <v>176.40000000000003</v>
      </c>
      <c r="F132" s="38">
        <f t="shared" si="53"/>
        <v>1315.9</v>
      </c>
      <c r="G132" s="38">
        <f t="shared" si="54"/>
        <v>1316</v>
      </c>
      <c r="H132" s="38">
        <f t="shared" si="55"/>
        <v>1316</v>
      </c>
      <c r="I132" s="50">
        <f t="shared" ref="I132:I146" si="59">H132-F132</f>
        <v>9.9999999999909051E-2</v>
      </c>
      <c r="J132" s="42">
        <f t="shared" si="56"/>
        <v>1139.5999999999999</v>
      </c>
      <c r="K132" s="55">
        <f t="shared" si="57"/>
        <v>1316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78.8</v>
      </c>
      <c r="D133" s="21">
        <f t="shared" si="58"/>
        <v>1146.5999999999999</v>
      </c>
      <c r="E133" s="35">
        <f t="shared" si="52"/>
        <v>176.40000000000003</v>
      </c>
      <c r="F133" s="38">
        <f t="shared" si="53"/>
        <v>1323</v>
      </c>
      <c r="G133" s="38">
        <f t="shared" si="54"/>
        <v>1323</v>
      </c>
      <c r="H133" s="38">
        <f t="shared" si="55"/>
        <v>1323</v>
      </c>
      <c r="I133" s="50">
        <f t="shared" si="59"/>
        <v>0</v>
      </c>
      <c r="J133" s="42">
        <f t="shared" si="56"/>
        <v>1146.5999999999999</v>
      </c>
      <c r="K133" s="55">
        <f t="shared" si="57"/>
        <v>1323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93</v>
      </c>
      <c r="D134" s="21">
        <f t="shared" si="58"/>
        <v>1160.8</v>
      </c>
      <c r="E134" s="35">
        <f t="shared" si="52"/>
        <v>176.40000000000003</v>
      </c>
      <c r="F134" s="38">
        <f t="shared" si="53"/>
        <v>1337.2</v>
      </c>
      <c r="G134" s="38">
        <f t="shared" si="54"/>
        <v>1337</v>
      </c>
      <c r="H134" s="38">
        <f t="shared" si="55"/>
        <v>1337</v>
      </c>
      <c r="I134" s="50">
        <f t="shared" si="59"/>
        <v>-0.20000000000004547</v>
      </c>
      <c r="J134" s="42">
        <f t="shared" si="56"/>
        <v>1160.5999999999999</v>
      </c>
      <c r="K134" s="55">
        <f t="shared" si="57"/>
        <v>1337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110.1</v>
      </c>
      <c r="D135" s="21">
        <f t="shared" si="58"/>
        <v>1177.8999999999999</v>
      </c>
      <c r="E135" s="35">
        <f t="shared" si="52"/>
        <v>176.40000000000003</v>
      </c>
      <c r="F135" s="38">
        <f t="shared" si="53"/>
        <v>1354.3</v>
      </c>
      <c r="G135" s="38">
        <f t="shared" si="54"/>
        <v>1354</v>
      </c>
      <c r="H135" s="38">
        <f t="shared" si="55"/>
        <v>1354</v>
      </c>
      <c r="I135" s="50">
        <f t="shared" si="59"/>
        <v>-0.29999999999995453</v>
      </c>
      <c r="J135" s="42">
        <f t="shared" si="56"/>
        <v>1177.5999999999999</v>
      </c>
      <c r="K135" s="55">
        <f t="shared" si="57"/>
        <v>1354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97.1</v>
      </c>
      <c r="D136" s="21">
        <f t="shared" si="58"/>
        <v>1164.8999999999999</v>
      </c>
      <c r="E136" s="35">
        <f t="shared" si="52"/>
        <v>176.40000000000003</v>
      </c>
      <c r="F136" s="38">
        <f t="shared" si="53"/>
        <v>1341.3</v>
      </c>
      <c r="G136" s="38">
        <f t="shared" si="54"/>
        <v>1341</v>
      </c>
      <c r="H136" s="38">
        <f t="shared" si="55"/>
        <v>1341</v>
      </c>
      <c r="I136" s="50">
        <f t="shared" si="59"/>
        <v>-0.29999999999995453</v>
      </c>
      <c r="J136" s="42">
        <f t="shared" si="56"/>
        <v>1164.5999999999999</v>
      </c>
      <c r="K136" s="55">
        <f t="shared" si="57"/>
        <v>1341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95.7</v>
      </c>
      <c r="D137" s="21">
        <f t="shared" si="58"/>
        <v>1163.5</v>
      </c>
      <c r="E137" s="35">
        <f t="shared" si="52"/>
        <v>176.40000000000003</v>
      </c>
      <c r="F137" s="38">
        <f t="shared" si="53"/>
        <v>1339.9</v>
      </c>
      <c r="G137" s="38">
        <f t="shared" si="54"/>
        <v>1340</v>
      </c>
      <c r="H137" s="38">
        <f t="shared" si="55"/>
        <v>1340</v>
      </c>
      <c r="I137" s="50">
        <f t="shared" si="59"/>
        <v>9.9999999999909051E-2</v>
      </c>
      <c r="J137" s="42">
        <f t="shared" si="56"/>
        <v>1163.5999999999999</v>
      </c>
      <c r="K137" s="55">
        <f t="shared" si="57"/>
        <v>1340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111.1</v>
      </c>
      <c r="D138" s="21">
        <f t="shared" si="58"/>
        <v>1178.8999999999999</v>
      </c>
      <c r="E138" s="35">
        <f t="shared" si="52"/>
        <v>176.40000000000003</v>
      </c>
      <c r="F138" s="38">
        <f t="shared" si="53"/>
        <v>1355.3</v>
      </c>
      <c r="G138" s="38">
        <f t="shared" si="54"/>
        <v>1355</v>
      </c>
      <c r="H138" s="38">
        <f t="shared" si="55"/>
        <v>1355</v>
      </c>
      <c r="I138" s="50">
        <f t="shared" si="59"/>
        <v>-0.29999999999995453</v>
      </c>
      <c r="J138" s="42">
        <f t="shared" si="56"/>
        <v>1178.5999999999999</v>
      </c>
      <c r="K138" s="55">
        <f t="shared" si="57"/>
        <v>1355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36.700000000000003</v>
      </c>
      <c r="D139" s="21">
        <f t="shared" ref="D139:D146" si="60">$B$96+C139</f>
        <v>1094.5</v>
      </c>
      <c r="E139" s="35">
        <f t="shared" si="52"/>
        <v>176.40000000000003</v>
      </c>
      <c r="F139" s="38">
        <f t="shared" si="53"/>
        <v>1270.9000000000001</v>
      </c>
      <c r="G139" s="38">
        <f t="shared" si="54"/>
        <v>1271</v>
      </c>
      <c r="H139" s="38">
        <f t="shared" si="55"/>
        <v>1271</v>
      </c>
      <c r="I139" s="50">
        <f t="shared" si="59"/>
        <v>9.9999999999909051E-2</v>
      </c>
      <c r="J139" s="42">
        <f t="shared" si="56"/>
        <v>1094.5999999999999</v>
      </c>
      <c r="K139" s="55">
        <f t="shared" si="57"/>
        <v>1271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43.4</v>
      </c>
      <c r="D140" s="21">
        <f t="shared" si="60"/>
        <v>1101.2</v>
      </c>
      <c r="E140" s="35">
        <f t="shared" si="52"/>
        <v>176.40000000000003</v>
      </c>
      <c r="F140" s="38">
        <f t="shared" si="53"/>
        <v>1277.6000000000001</v>
      </c>
      <c r="G140" s="38">
        <f t="shared" si="54"/>
        <v>1278</v>
      </c>
      <c r="H140" s="38">
        <f t="shared" si="55"/>
        <v>1278</v>
      </c>
      <c r="I140" s="50">
        <f t="shared" si="59"/>
        <v>0.39999999999986358</v>
      </c>
      <c r="J140" s="42">
        <f t="shared" si="56"/>
        <v>1101.5999999999999</v>
      </c>
      <c r="K140" s="55">
        <f t="shared" si="57"/>
        <v>1278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54.5</v>
      </c>
      <c r="D141" s="21">
        <f t="shared" si="60"/>
        <v>1112.3</v>
      </c>
      <c r="E141" s="35">
        <f t="shared" si="52"/>
        <v>176.40000000000003</v>
      </c>
      <c r="F141" s="38">
        <f t="shared" si="53"/>
        <v>1288.7</v>
      </c>
      <c r="G141" s="38">
        <f t="shared" si="54"/>
        <v>1289</v>
      </c>
      <c r="H141" s="38">
        <f t="shared" si="55"/>
        <v>1289</v>
      </c>
      <c r="I141" s="50">
        <f t="shared" si="59"/>
        <v>0.29999999999995453</v>
      </c>
      <c r="J141" s="42">
        <f t="shared" si="56"/>
        <v>1112.5999999999999</v>
      </c>
      <c r="K141" s="55">
        <f t="shared" si="57"/>
        <v>1289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71.7</v>
      </c>
      <c r="D142" s="21">
        <f t="shared" si="60"/>
        <v>1129.5</v>
      </c>
      <c r="E142" s="35">
        <f t="shared" si="52"/>
        <v>176.40000000000003</v>
      </c>
      <c r="F142" s="38">
        <f t="shared" si="53"/>
        <v>1305.9000000000001</v>
      </c>
      <c r="G142" s="38">
        <f t="shared" si="54"/>
        <v>1306</v>
      </c>
      <c r="H142" s="38">
        <f t="shared" si="55"/>
        <v>1306</v>
      </c>
      <c r="I142" s="50">
        <f t="shared" si="59"/>
        <v>9.9999999999909051E-2</v>
      </c>
      <c r="J142" s="42">
        <f t="shared" si="56"/>
        <v>1129.5999999999999</v>
      </c>
      <c r="K142" s="55">
        <f t="shared" si="57"/>
        <v>1306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78.8</v>
      </c>
      <c r="D143" s="21">
        <f t="shared" si="60"/>
        <v>1136.5999999999999</v>
      </c>
      <c r="E143" s="35">
        <f t="shared" si="52"/>
        <v>176.40000000000003</v>
      </c>
      <c r="F143" s="38">
        <f t="shared" si="53"/>
        <v>1313</v>
      </c>
      <c r="G143" s="38">
        <f t="shared" si="54"/>
        <v>1313</v>
      </c>
      <c r="H143" s="38">
        <f t="shared" si="55"/>
        <v>1313</v>
      </c>
      <c r="I143" s="50">
        <f t="shared" si="59"/>
        <v>0</v>
      </c>
      <c r="J143" s="42">
        <f t="shared" si="56"/>
        <v>1136.5999999999999</v>
      </c>
      <c r="K143" s="55">
        <f t="shared" si="57"/>
        <v>1313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93</v>
      </c>
      <c r="D144" s="21">
        <f t="shared" si="60"/>
        <v>1150.8</v>
      </c>
      <c r="E144" s="35">
        <f t="shared" si="52"/>
        <v>176.40000000000003</v>
      </c>
      <c r="F144" s="38">
        <f t="shared" si="53"/>
        <v>1327.2</v>
      </c>
      <c r="G144" s="38">
        <f t="shared" si="54"/>
        <v>1327</v>
      </c>
      <c r="H144" s="38">
        <f t="shared" si="55"/>
        <v>1327</v>
      </c>
      <c r="I144" s="50">
        <f t="shared" si="59"/>
        <v>-0.20000000000004547</v>
      </c>
      <c r="J144" s="42">
        <f t="shared" si="56"/>
        <v>1150.5999999999999</v>
      </c>
      <c r="K144" s="55">
        <f t="shared" si="57"/>
        <v>1327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110.1</v>
      </c>
      <c r="D145" s="21">
        <f t="shared" si="60"/>
        <v>1167.8999999999999</v>
      </c>
      <c r="E145" s="35">
        <f t="shared" si="52"/>
        <v>176.40000000000003</v>
      </c>
      <c r="F145" s="38">
        <f t="shared" si="53"/>
        <v>1344.3</v>
      </c>
      <c r="G145" s="38">
        <f t="shared" si="54"/>
        <v>1344</v>
      </c>
      <c r="H145" s="38">
        <f t="shared" si="55"/>
        <v>1344</v>
      </c>
      <c r="I145" s="50">
        <f t="shared" si="59"/>
        <v>-0.29999999999995453</v>
      </c>
      <c r="J145" s="42">
        <f t="shared" si="56"/>
        <v>1167.5999999999999</v>
      </c>
      <c r="K145" s="55">
        <f t="shared" si="57"/>
        <v>1344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111.1</v>
      </c>
      <c r="D146" s="21">
        <f t="shared" si="60"/>
        <v>1168.8999999999999</v>
      </c>
      <c r="E146" s="35">
        <f t="shared" si="52"/>
        <v>176.40000000000003</v>
      </c>
      <c r="F146" s="38">
        <f t="shared" si="53"/>
        <v>1345.3</v>
      </c>
      <c r="G146" s="38">
        <f t="shared" si="54"/>
        <v>1345</v>
      </c>
      <c r="H146" s="38">
        <f t="shared" si="55"/>
        <v>1345</v>
      </c>
      <c r="I146" s="50">
        <f t="shared" si="59"/>
        <v>-0.29999999999995453</v>
      </c>
      <c r="J146" s="42">
        <f t="shared" si="56"/>
        <v>1168.5999999999999</v>
      </c>
      <c r="K146" s="55">
        <f t="shared" si="57"/>
        <v>1345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1057.8</v>
      </c>
      <c r="C149" s="102">
        <f t="shared" ref="C149:C155" si="61">C70</f>
        <v>64.7</v>
      </c>
      <c r="D149" s="21">
        <f t="shared" ref="D149:D155" si="62">$B$96+C149</f>
        <v>1122.5</v>
      </c>
      <c r="E149" s="35">
        <f t="shared" ref="E149:E155" si="63">$E$17</f>
        <v>176.40000000000003</v>
      </c>
      <c r="F149" s="38">
        <f t="shared" ref="F149:F155" si="64">D149+E149</f>
        <v>1298.9000000000001</v>
      </c>
      <c r="G149" s="38">
        <f t="shared" ref="G149:G155" si="65">ROUND(((F149*10)+0.4)/10,0)</f>
        <v>1299</v>
      </c>
      <c r="H149" s="38">
        <f t="shared" ref="H149:H155" si="66">IF(FLOOR(G149,1)&lt;1000,FLOOR(G149,1),FLOOR((G149),1))</f>
        <v>1299</v>
      </c>
      <c r="I149" s="51">
        <f t="shared" si="38"/>
        <v>9.9999999999909051E-2</v>
      </c>
      <c r="J149" s="42">
        <f t="shared" ref="J149:J155" si="67">I149+D149</f>
        <v>1122.5999999999999</v>
      </c>
      <c r="K149" s="59">
        <f t="shared" ref="K149:K155" si="68">H149</f>
        <v>1299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88</v>
      </c>
      <c r="D150" s="21">
        <f t="shared" si="62"/>
        <v>1145.8</v>
      </c>
      <c r="E150" s="35">
        <f t="shared" si="63"/>
        <v>176.40000000000003</v>
      </c>
      <c r="F150" s="38">
        <f t="shared" si="64"/>
        <v>1322.2</v>
      </c>
      <c r="G150" s="38">
        <f t="shared" si="65"/>
        <v>1322</v>
      </c>
      <c r="H150" s="38">
        <f t="shared" si="66"/>
        <v>1322</v>
      </c>
      <c r="I150" s="51">
        <f t="shared" si="38"/>
        <v>-0.20000000000004547</v>
      </c>
      <c r="J150" s="42">
        <f t="shared" si="67"/>
        <v>1145.5999999999999</v>
      </c>
      <c r="K150" s="59">
        <f t="shared" si="68"/>
        <v>1322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100.7</v>
      </c>
      <c r="D151" s="21">
        <f t="shared" si="62"/>
        <v>1158.5</v>
      </c>
      <c r="E151" s="35">
        <f t="shared" si="63"/>
        <v>176.40000000000003</v>
      </c>
      <c r="F151" s="38">
        <f t="shared" si="64"/>
        <v>1334.9</v>
      </c>
      <c r="G151" s="38">
        <f t="shared" si="65"/>
        <v>1335</v>
      </c>
      <c r="H151" s="38">
        <f t="shared" si="66"/>
        <v>1335</v>
      </c>
      <c r="I151" s="51">
        <f t="shared" si="38"/>
        <v>9.9999999999909051E-2</v>
      </c>
      <c r="J151" s="42">
        <f t="shared" si="67"/>
        <v>1158.5999999999999</v>
      </c>
      <c r="K151" s="59">
        <f t="shared" si="68"/>
        <v>1335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99.2</v>
      </c>
      <c r="D152" s="21">
        <f t="shared" si="62"/>
        <v>1157</v>
      </c>
      <c r="E152" s="35">
        <f t="shared" si="63"/>
        <v>176.40000000000003</v>
      </c>
      <c r="F152" s="38">
        <f t="shared" si="64"/>
        <v>1333.4</v>
      </c>
      <c r="G152" s="38">
        <f t="shared" si="65"/>
        <v>1333</v>
      </c>
      <c r="H152" s="38">
        <f t="shared" si="66"/>
        <v>1333</v>
      </c>
      <c r="I152" s="51">
        <f t="shared" si="38"/>
        <v>-0.40000000000009095</v>
      </c>
      <c r="J152" s="42">
        <f t="shared" si="67"/>
        <v>1156.5999999999999</v>
      </c>
      <c r="K152" s="59">
        <f t="shared" si="68"/>
        <v>1333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103.5</v>
      </c>
      <c r="D153" s="21">
        <f t="shared" si="62"/>
        <v>1161.3</v>
      </c>
      <c r="E153" s="35">
        <f t="shared" si="63"/>
        <v>176.40000000000003</v>
      </c>
      <c r="F153" s="38">
        <f t="shared" si="64"/>
        <v>1337.7</v>
      </c>
      <c r="G153" s="38">
        <f t="shared" si="65"/>
        <v>1338</v>
      </c>
      <c r="H153" s="38">
        <f t="shared" si="66"/>
        <v>1338</v>
      </c>
      <c r="I153" s="51">
        <f t="shared" si="38"/>
        <v>0.29999999999995453</v>
      </c>
      <c r="J153" s="42">
        <f t="shared" si="67"/>
        <v>1161.5999999999999</v>
      </c>
      <c r="K153" s="59">
        <f t="shared" si="68"/>
        <v>1338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103.5</v>
      </c>
      <c r="D154" s="21">
        <f t="shared" si="62"/>
        <v>1161.3</v>
      </c>
      <c r="E154" s="35">
        <f t="shared" si="63"/>
        <v>176.40000000000003</v>
      </c>
      <c r="F154" s="38">
        <f t="shared" si="64"/>
        <v>1337.7</v>
      </c>
      <c r="G154" s="38">
        <f t="shared" si="65"/>
        <v>1338</v>
      </c>
      <c r="H154" s="38">
        <f t="shared" si="66"/>
        <v>1338</v>
      </c>
      <c r="I154" s="51">
        <f t="shared" si="38"/>
        <v>0.29999999999995453</v>
      </c>
      <c r="J154" s="42">
        <f t="shared" si="67"/>
        <v>1161.5999999999999</v>
      </c>
      <c r="K154" s="59">
        <f t="shared" si="68"/>
        <v>1338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115</v>
      </c>
      <c r="D155" s="21">
        <f t="shared" si="62"/>
        <v>1172.8</v>
      </c>
      <c r="E155" s="35">
        <f t="shared" si="63"/>
        <v>176.40000000000003</v>
      </c>
      <c r="F155" s="38">
        <f t="shared" si="64"/>
        <v>1349.2</v>
      </c>
      <c r="G155" s="38">
        <f t="shared" si="65"/>
        <v>1349</v>
      </c>
      <c r="H155" s="38">
        <f t="shared" si="66"/>
        <v>1349</v>
      </c>
      <c r="I155" s="51">
        <f t="shared" si="38"/>
        <v>-0.20000000000004547</v>
      </c>
      <c r="J155" s="42">
        <f t="shared" si="67"/>
        <v>1172.5999999999999</v>
      </c>
      <c r="K155" s="59">
        <f t="shared" si="68"/>
        <v>1349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05 JULY 2017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1217.6+36-0.2+20-3-14-15-22+31-0-0.2-67-4-5-45+2.5+0.3+0.9-0.5-80-123-93+96+30.5+50+0.4+79+0+47+41-51-74+0.4+4-22+2.2-0.3+0.1-7-3+6-69+30+53+12+52+8-99-18+43+45+2.4-0.6+3.6-0.1-40+48+29-8+39-0.2-64+49-25-68</f>
        <v>1057.8</v>
      </c>
      <c r="C174" s="101">
        <f t="shared" ref="C174:C190" si="69">C17</f>
        <v>2.8</v>
      </c>
      <c r="D174" s="20">
        <f t="shared" ref="D174:D190" si="70">$B$174+C174</f>
        <v>1060.5999999999999</v>
      </c>
      <c r="E174" s="39">
        <f t="shared" ref="E174:E190" si="71">$E$17</f>
        <v>176.40000000000003</v>
      </c>
      <c r="F174" s="39">
        <f t="shared" ref="F174:F190" si="72">D174+E174</f>
        <v>1237</v>
      </c>
      <c r="G174" s="39">
        <f t="shared" ref="G174:G190" si="73">ROUND(((F174*10)+0.4)/10,0)</f>
        <v>1237</v>
      </c>
      <c r="H174" s="39">
        <f>IF(FLOOR(G174,1)&lt;1000,FLOOR(G174,1),FLOOR((G174),1))</f>
        <v>1237</v>
      </c>
      <c r="I174" s="374">
        <f t="shared" ref="I174:I233" si="74">H174-F174</f>
        <v>0</v>
      </c>
      <c r="J174" s="39">
        <f t="shared" ref="J174:J190" si="75">I174+D174</f>
        <v>1060.5999999999999</v>
      </c>
      <c r="K174" s="121">
        <f t="shared" ref="K174:K190" si="76">H174</f>
        <v>1237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7.4</v>
      </c>
      <c r="D175" s="21">
        <f t="shared" si="70"/>
        <v>1065.2</v>
      </c>
      <c r="E175" s="35">
        <f t="shared" si="71"/>
        <v>176.40000000000003</v>
      </c>
      <c r="F175" s="38">
        <f t="shared" si="72"/>
        <v>1241.6000000000001</v>
      </c>
      <c r="G175" s="38">
        <f t="shared" si="73"/>
        <v>1242</v>
      </c>
      <c r="H175" s="38">
        <f>IF(FLOOR(G175,1)&lt;1000,FLOOR(G175,1),FLOOR((G175),1))</f>
        <v>1242</v>
      </c>
      <c r="I175" s="50">
        <f t="shared" si="74"/>
        <v>0.39999999999986358</v>
      </c>
      <c r="J175" s="38">
        <f t="shared" si="75"/>
        <v>1065.5999999999999</v>
      </c>
      <c r="K175" s="122">
        <f t="shared" si="76"/>
        <v>1242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11.5</v>
      </c>
      <c r="D176" s="21">
        <f t="shared" si="70"/>
        <v>1069.3</v>
      </c>
      <c r="E176" s="35">
        <f t="shared" si="71"/>
        <v>176.40000000000003</v>
      </c>
      <c r="F176" s="38">
        <f t="shared" si="72"/>
        <v>1245.7</v>
      </c>
      <c r="G176" s="38">
        <f t="shared" si="73"/>
        <v>1246</v>
      </c>
      <c r="H176" s="38">
        <f t="shared" ref="H176:H190" si="77">IF(FLOOR(G176,1)&lt;1000,FLOOR(G176,1),FLOOR((G176),1))</f>
        <v>1246</v>
      </c>
      <c r="I176" s="50">
        <f t="shared" si="74"/>
        <v>0.29999999999995453</v>
      </c>
      <c r="J176" s="38">
        <f t="shared" si="75"/>
        <v>1069.5999999999999</v>
      </c>
      <c r="K176" s="122">
        <f t="shared" si="76"/>
        <v>1246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16.899999999999999</v>
      </c>
      <c r="D177" s="21">
        <f t="shared" si="70"/>
        <v>1074.7</v>
      </c>
      <c r="E177" s="35">
        <f t="shared" si="71"/>
        <v>176.40000000000003</v>
      </c>
      <c r="F177" s="38">
        <f t="shared" si="72"/>
        <v>1251.1000000000001</v>
      </c>
      <c r="G177" s="38">
        <f t="shared" si="73"/>
        <v>1251</v>
      </c>
      <c r="H177" s="38">
        <f t="shared" si="77"/>
        <v>1251</v>
      </c>
      <c r="I177" s="51">
        <f t="shared" si="74"/>
        <v>-0.10000000000013642</v>
      </c>
      <c r="J177" s="42">
        <f t="shared" si="75"/>
        <v>1074.5999999999999</v>
      </c>
      <c r="K177" s="123">
        <f t="shared" si="76"/>
        <v>1251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24.4</v>
      </c>
      <c r="D178" s="21">
        <f t="shared" si="70"/>
        <v>1082.2</v>
      </c>
      <c r="E178" s="35">
        <f t="shared" si="71"/>
        <v>176.40000000000003</v>
      </c>
      <c r="F178" s="38">
        <f t="shared" si="72"/>
        <v>1258.6000000000001</v>
      </c>
      <c r="G178" s="38">
        <f t="shared" si="73"/>
        <v>1259</v>
      </c>
      <c r="H178" s="38">
        <f t="shared" si="77"/>
        <v>1259</v>
      </c>
      <c r="I178" s="51">
        <f t="shared" si="74"/>
        <v>0.39999999999986358</v>
      </c>
      <c r="J178" s="42">
        <f t="shared" si="75"/>
        <v>1082.5999999999999</v>
      </c>
      <c r="K178" s="123">
        <f t="shared" si="76"/>
        <v>1259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35.4</v>
      </c>
      <c r="D179" s="21">
        <f t="shared" si="70"/>
        <v>1093.2</v>
      </c>
      <c r="E179" s="35">
        <f t="shared" si="71"/>
        <v>176.40000000000003</v>
      </c>
      <c r="F179" s="38">
        <f t="shared" si="72"/>
        <v>1269.6000000000001</v>
      </c>
      <c r="G179" s="38">
        <f t="shared" si="73"/>
        <v>1270</v>
      </c>
      <c r="H179" s="38">
        <f t="shared" si="77"/>
        <v>1270</v>
      </c>
      <c r="I179" s="51">
        <f t="shared" si="74"/>
        <v>0.39999999999986358</v>
      </c>
      <c r="J179" s="42">
        <f t="shared" si="75"/>
        <v>1093.5999999999999</v>
      </c>
      <c r="K179" s="123">
        <f t="shared" si="76"/>
        <v>1270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45.1</v>
      </c>
      <c r="D180" s="21">
        <f t="shared" si="70"/>
        <v>1102.8999999999999</v>
      </c>
      <c r="E180" s="35">
        <f t="shared" si="71"/>
        <v>176.40000000000003</v>
      </c>
      <c r="F180" s="38">
        <f t="shared" si="72"/>
        <v>1279.3</v>
      </c>
      <c r="G180" s="38">
        <f t="shared" si="73"/>
        <v>1279</v>
      </c>
      <c r="H180" s="38">
        <f t="shared" si="77"/>
        <v>1279</v>
      </c>
      <c r="I180" s="51">
        <f t="shared" si="74"/>
        <v>-0.29999999999995453</v>
      </c>
      <c r="J180" s="42">
        <f t="shared" si="75"/>
        <v>1102.5999999999999</v>
      </c>
      <c r="K180" s="123">
        <f t="shared" si="76"/>
        <v>1279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63.6</v>
      </c>
      <c r="D181" s="21">
        <f t="shared" si="70"/>
        <v>1121.3999999999999</v>
      </c>
      <c r="E181" s="35">
        <f t="shared" si="71"/>
        <v>176.40000000000003</v>
      </c>
      <c r="F181" s="38">
        <f t="shared" si="72"/>
        <v>1297.8</v>
      </c>
      <c r="G181" s="38">
        <f t="shared" si="73"/>
        <v>1298</v>
      </c>
      <c r="H181" s="38">
        <f t="shared" si="77"/>
        <v>1298</v>
      </c>
      <c r="I181" s="51">
        <f t="shared" si="74"/>
        <v>0.20000000000004547</v>
      </c>
      <c r="J181" s="42">
        <f t="shared" si="75"/>
        <v>1121.5999999999999</v>
      </c>
      <c r="K181" s="123">
        <f t="shared" si="76"/>
        <v>1298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83.1</v>
      </c>
      <c r="D182" s="21">
        <f t="shared" si="70"/>
        <v>1140.8999999999999</v>
      </c>
      <c r="E182" s="35">
        <f t="shared" si="71"/>
        <v>176.40000000000003</v>
      </c>
      <c r="F182" s="38">
        <f t="shared" si="72"/>
        <v>1317.3</v>
      </c>
      <c r="G182" s="38">
        <f t="shared" si="73"/>
        <v>1317</v>
      </c>
      <c r="H182" s="38">
        <f t="shared" si="77"/>
        <v>1317</v>
      </c>
      <c r="I182" s="51">
        <f t="shared" si="74"/>
        <v>-0.29999999999995453</v>
      </c>
      <c r="J182" s="42">
        <f t="shared" si="75"/>
        <v>1140.5999999999999</v>
      </c>
      <c r="K182" s="123">
        <f t="shared" si="76"/>
        <v>1317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95.399999999999991</v>
      </c>
      <c r="D183" s="21">
        <f t="shared" si="70"/>
        <v>1153.2</v>
      </c>
      <c r="E183" s="35">
        <f t="shared" si="71"/>
        <v>176.40000000000003</v>
      </c>
      <c r="F183" s="38">
        <f t="shared" si="72"/>
        <v>1329.6000000000001</v>
      </c>
      <c r="G183" s="38">
        <f t="shared" si="73"/>
        <v>1330</v>
      </c>
      <c r="H183" s="38">
        <f t="shared" si="77"/>
        <v>1330</v>
      </c>
      <c r="I183" s="51">
        <f t="shared" si="74"/>
        <v>0.39999999999986358</v>
      </c>
      <c r="J183" s="42">
        <f t="shared" si="75"/>
        <v>1153.5999999999999</v>
      </c>
      <c r="K183" s="123">
        <f t="shared" si="76"/>
        <v>1330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100.9</v>
      </c>
      <c r="D184" s="21">
        <f t="shared" si="70"/>
        <v>1158.7</v>
      </c>
      <c r="E184" s="35">
        <f t="shared" si="71"/>
        <v>176.40000000000003</v>
      </c>
      <c r="F184" s="38">
        <f t="shared" si="72"/>
        <v>1335.1000000000001</v>
      </c>
      <c r="G184" s="38">
        <f t="shared" si="73"/>
        <v>1335</v>
      </c>
      <c r="H184" s="38">
        <f t="shared" si="77"/>
        <v>1335</v>
      </c>
      <c r="I184" s="51">
        <f t="shared" si="74"/>
        <v>-0.10000000000013642</v>
      </c>
      <c r="J184" s="42">
        <f t="shared" si="75"/>
        <v>1158.5999999999999</v>
      </c>
      <c r="K184" s="123">
        <f t="shared" si="76"/>
        <v>1335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102.39999999999999</v>
      </c>
      <c r="D185" s="21">
        <f t="shared" si="70"/>
        <v>1160.2</v>
      </c>
      <c r="E185" s="35">
        <f t="shared" si="71"/>
        <v>176.40000000000003</v>
      </c>
      <c r="F185" s="38">
        <f t="shared" si="72"/>
        <v>1336.6000000000001</v>
      </c>
      <c r="G185" s="38">
        <f t="shared" si="73"/>
        <v>1337</v>
      </c>
      <c r="H185" s="38">
        <f t="shared" si="77"/>
        <v>1337</v>
      </c>
      <c r="I185" s="51">
        <f t="shared" si="74"/>
        <v>0.39999999999986358</v>
      </c>
      <c r="J185" s="42">
        <f t="shared" si="75"/>
        <v>1160.5999999999999</v>
      </c>
      <c r="K185" s="123">
        <f t="shared" si="76"/>
        <v>1337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97.7</v>
      </c>
      <c r="D186" s="21">
        <f t="shared" si="70"/>
        <v>1155.5</v>
      </c>
      <c r="E186" s="35">
        <f t="shared" si="71"/>
        <v>176.40000000000003</v>
      </c>
      <c r="F186" s="38">
        <f t="shared" si="72"/>
        <v>1331.9</v>
      </c>
      <c r="G186" s="38">
        <f t="shared" si="73"/>
        <v>1332</v>
      </c>
      <c r="H186" s="38">
        <f t="shared" si="77"/>
        <v>1332</v>
      </c>
      <c r="I186" s="51">
        <f t="shared" si="74"/>
        <v>9.9999999999909051E-2</v>
      </c>
      <c r="J186" s="42">
        <f t="shared" si="75"/>
        <v>1155.5999999999999</v>
      </c>
      <c r="K186" s="123">
        <f t="shared" si="76"/>
        <v>1332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115.1</v>
      </c>
      <c r="D187" s="21">
        <f t="shared" si="70"/>
        <v>1172.8999999999999</v>
      </c>
      <c r="E187" s="35">
        <f t="shared" si="71"/>
        <v>176.40000000000003</v>
      </c>
      <c r="F187" s="38">
        <f t="shared" si="72"/>
        <v>1349.3</v>
      </c>
      <c r="G187" s="38">
        <f t="shared" si="73"/>
        <v>1349</v>
      </c>
      <c r="H187" s="38">
        <f t="shared" si="77"/>
        <v>1349</v>
      </c>
      <c r="I187" s="51">
        <f t="shared" si="74"/>
        <v>-0.29999999999995453</v>
      </c>
      <c r="J187" s="42">
        <f t="shared" si="75"/>
        <v>1172.5999999999999</v>
      </c>
      <c r="K187" s="123">
        <f t="shared" si="76"/>
        <v>1349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123</v>
      </c>
      <c r="D188" s="21">
        <f t="shared" si="70"/>
        <v>1180.8</v>
      </c>
      <c r="E188" s="35">
        <f t="shared" si="71"/>
        <v>176.40000000000003</v>
      </c>
      <c r="F188" s="38">
        <f t="shared" si="72"/>
        <v>1357.2</v>
      </c>
      <c r="G188" s="38">
        <f t="shared" si="73"/>
        <v>1357</v>
      </c>
      <c r="H188" s="38">
        <f t="shared" si="77"/>
        <v>1357</v>
      </c>
      <c r="I188" s="51">
        <f t="shared" si="74"/>
        <v>-0.20000000000004547</v>
      </c>
      <c r="J188" s="42">
        <f t="shared" si="75"/>
        <v>1180.5999999999999</v>
      </c>
      <c r="K188" s="123">
        <f t="shared" si="76"/>
        <v>1357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45.1</v>
      </c>
      <c r="D189" s="21">
        <f t="shared" si="70"/>
        <v>1102.8999999999999</v>
      </c>
      <c r="E189" s="35">
        <f t="shared" si="71"/>
        <v>176.40000000000003</v>
      </c>
      <c r="F189" s="38">
        <f t="shared" si="72"/>
        <v>1279.3</v>
      </c>
      <c r="G189" s="38">
        <f t="shared" si="73"/>
        <v>1279</v>
      </c>
      <c r="H189" s="38">
        <f t="shared" si="77"/>
        <v>1279</v>
      </c>
      <c r="I189" s="51">
        <f t="shared" si="74"/>
        <v>-0.29999999999995453</v>
      </c>
      <c r="J189" s="42">
        <f t="shared" si="75"/>
        <v>1102.5999999999999</v>
      </c>
      <c r="K189" s="123">
        <f t="shared" si="76"/>
        <v>1279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123</v>
      </c>
      <c r="D190" s="21">
        <f t="shared" si="70"/>
        <v>1180.8</v>
      </c>
      <c r="E190" s="35">
        <f t="shared" si="71"/>
        <v>176.40000000000003</v>
      </c>
      <c r="F190" s="38">
        <f t="shared" si="72"/>
        <v>1357.2</v>
      </c>
      <c r="G190" s="38">
        <f t="shared" si="73"/>
        <v>1357</v>
      </c>
      <c r="H190" s="38">
        <f t="shared" si="77"/>
        <v>1357</v>
      </c>
      <c r="I190" s="51">
        <f t="shared" si="74"/>
        <v>-0.20000000000004547</v>
      </c>
      <c r="J190" s="42">
        <f t="shared" si="75"/>
        <v>1180.5999999999999</v>
      </c>
      <c r="K190" s="123">
        <f t="shared" si="76"/>
        <v>1357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1057.8</v>
      </c>
      <c r="C193" s="102">
        <f t="shared" ref="C193:C201" si="78">C36</f>
        <v>17.600000000000001</v>
      </c>
      <c r="D193" s="21">
        <f t="shared" ref="D193:D201" si="79">$B$174+C193</f>
        <v>1075.3999999999999</v>
      </c>
      <c r="E193" s="35">
        <f t="shared" ref="E193:E201" si="80">$E$17</f>
        <v>176.40000000000003</v>
      </c>
      <c r="F193" s="38">
        <f t="shared" ref="F193:F201" si="81">D193+E193</f>
        <v>1251.8</v>
      </c>
      <c r="G193" s="38">
        <f t="shared" ref="G193:G201" si="82">ROUND(((F193*10)+0.4)/10,0)</f>
        <v>1252</v>
      </c>
      <c r="H193" s="38">
        <f t="shared" ref="H193:H201" si="83">IF(FLOOR(G193,1)&lt;1000,FLOOR(G193,1),FLOOR((G193),1))</f>
        <v>1252</v>
      </c>
      <c r="I193" s="51">
        <f t="shared" si="74"/>
        <v>0.20000000000004547</v>
      </c>
      <c r="J193" s="42">
        <f t="shared" ref="J193:J201" si="84">I193+D193</f>
        <v>1075.5999999999999</v>
      </c>
      <c r="K193" s="123">
        <f t="shared" ref="K193:K201" si="85">H193</f>
        <v>1252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27.7</v>
      </c>
      <c r="D194" s="21">
        <f>$B$174+C194</f>
        <v>1085.5</v>
      </c>
      <c r="E194" s="35">
        <f t="shared" si="80"/>
        <v>176.40000000000003</v>
      </c>
      <c r="F194" s="38">
        <f>D194+E194</f>
        <v>1261.9000000000001</v>
      </c>
      <c r="G194" s="38">
        <f>ROUND(((F194*10)+0.4)/10,0)</f>
        <v>1262</v>
      </c>
      <c r="H194" s="38">
        <f t="shared" si="83"/>
        <v>1262</v>
      </c>
      <c r="I194" s="51">
        <f>H194-F194</f>
        <v>9.9999999999909051E-2</v>
      </c>
      <c r="J194" s="42">
        <f>I194+D194</f>
        <v>1085.5999999999999</v>
      </c>
      <c r="K194" s="123">
        <f>H194</f>
        <v>1262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21.9</v>
      </c>
      <c r="D195" s="21">
        <f t="shared" si="79"/>
        <v>1079.7</v>
      </c>
      <c r="E195" s="35">
        <f t="shared" si="80"/>
        <v>176.40000000000003</v>
      </c>
      <c r="F195" s="38">
        <f t="shared" si="81"/>
        <v>1256.1000000000001</v>
      </c>
      <c r="G195" s="38">
        <f t="shared" si="82"/>
        <v>1256</v>
      </c>
      <c r="H195" s="38">
        <f t="shared" si="83"/>
        <v>1256</v>
      </c>
      <c r="I195" s="51">
        <f t="shared" si="74"/>
        <v>-0.10000000000013642</v>
      </c>
      <c r="J195" s="42">
        <f t="shared" si="84"/>
        <v>1079.5999999999999</v>
      </c>
      <c r="K195" s="123">
        <f t="shared" si="85"/>
        <v>1256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31.1</v>
      </c>
      <c r="D196" s="21">
        <f t="shared" si="79"/>
        <v>1088.8999999999999</v>
      </c>
      <c r="E196" s="35">
        <f t="shared" si="80"/>
        <v>176.40000000000003</v>
      </c>
      <c r="F196" s="38">
        <f t="shared" si="81"/>
        <v>1265.3</v>
      </c>
      <c r="G196" s="38">
        <f t="shared" si="82"/>
        <v>1265</v>
      </c>
      <c r="H196" s="38">
        <f t="shared" si="83"/>
        <v>1265</v>
      </c>
      <c r="I196" s="51">
        <f t="shared" si="74"/>
        <v>-0.29999999999995453</v>
      </c>
      <c r="J196" s="42">
        <f t="shared" si="84"/>
        <v>1088.5999999999999</v>
      </c>
      <c r="K196" s="123">
        <f t="shared" si="85"/>
        <v>1265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42.7</v>
      </c>
      <c r="D197" s="21">
        <f t="shared" si="79"/>
        <v>1100.5</v>
      </c>
      <c r="E197" s="35">
        <f t="shared" si="80"/>
        <v>176.40000000000003</v>
      </c>
      <c r="F197" s="38">
        <f t="shared" si="81"/>
        <v>1276.9000000000001</v>
      </c>
      <c r="G197" s="38">
        <f t="shared" si="82"/>
        <v>1277</v>
      </c>
      <c r="H197" s="38">
        <f t="shared" si="83"/>
        <v>1277</v>
      </c>
      <c r="I197" s="51">
        <f t="shared" si="74"/>
        <v>9.9999999999909051E-2</v>
      </c>
      <c r="J197" s="42">
        <f t="shared" si="84"/>
        <v>1100.5999999999999</v>
      </c>
      <c r="K197" s="123">
        <f t="shared" si="85"/>
        <v>1277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40.200000000000003</v>
      </c>
      <c r="D198" s="21">
        <f t="shared" si="79"/>
        <v>1098</v>
      </c>
      <c r="E198" s="35">
        <f t="shared" si="80"/>
        <v>176.40000000000003</v>
      </c>
      <c r="F198" s="38">
        <f t="shared" si="81"/>
        <v>1274.4000000000001</v>
      </c>
      <c r="G198" s="38">
        <f t="shared" si="82"/>
        <v>1274</v>
      </c>
      <c r="H198" s="38">
        <f t="shared" si="83"/>
        <v>1274</v>
      </c>
      <c r="I198" s="51">
        <f t="shared" si="74"/>
        <v>-0.40000000000009095</v>
      </c>
      <c r="J198" s="42">
        <f t="shared" si="84"/>
        <v>1097.5999999999999</v>
      </c>
      <c r="K198" s="123">
        <f t="shared" si="85"/>
        <v>1274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51</v>
      </c>
      <c r="D199" s="21">
        <f t="shared" si="79"/>
        <v>1108.8</v>
      </c>
      <c r="E199" s="35">
        <f t="shared" si="80"/>
        <v>176.40000000000003</v>
      </c>
      <c r="F199" s="38">
        <f t="shared" si="81"/>
        <v>1285.2</v>
      </c>
      <c r="G199" s="38">
        <f t="shared" si="82"/>
        <v>1285</v>
      </c>
      <c r="H199" s="38">
        <f t="shared" si="83"/>
        <v>1285</v>
      </c>
      <c r="I199" s="51">
        <f t="shared" si="74"/>
        <v>-0.20000000000004547</v>
      </c>
      <c r="J199" s="42">
        <f t="shared" si="84"/>
        <v>1108.5999999999999</v>
      </c>
      <c r="K199" s="123">
        <f t="shared" si="85"/>
        <v>1285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55</v>
      </c>
      <c r="D200" s="21">
        <f t="shared" si="79"/>
        <v>1112.8</v>
      </c>
      <c r="E200" s="35">
        <f t="shared" si="80"/>
        <v>176.40000000000003</v>
      </c>
      <c r="F200" s="38">
        <f t="shared" si="81"/>
        <v>1289.2</v>
      </c>
      <c r="G200" s="38">
        <f t="shared" si="82"/>
        <v>1289</v>
      </c>
      <c r="H200" s="38">
        <f t="shared" si="83"/>
        <v>1289</v>
      </c>
      <c r="I200" s="51">
        <f t="shared" si="74"/>
        <v>-0.20000000000004547</v>
      </c>
      <c r="J200" s="42">
        <f t="shared" si="84"/>
        <v>1112.5999999999999</v>
      </c>
      <c r="K200" s="123">
        <f t="shared" si="85"/>
        <v>1289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64.400000000000006</v>
      </c>
      <c r="D201" s="21">
        <f t="shared" si="79"/>
        <v>1122.2</v>
      </c>
      <c r="E201" s="35">
        <f t="shared" si="80"/>
        <v>176.40000000000003</v>
      </c>
      <c r="F201" s="38">
        <f t="shared" si="81"/>
        <v>1298.6000000000001</v>
      </c>
      <c r="G201" s="38">
        <f t="shared" si="82"/>
        <v>1299</v>
      </c>
      <c r="H201" s="38">
        <f t="shared" si="83"/>
        <v>1299</v>
      </c>
      <c r="I201" s="51">
        <f t="shared" si="74"/>
        <v>0.39999999999986358</v>
      </c>
      <c r="J201" s="42">
        <f t="shared" si="84"/>
        <v>1122.5999999999999</v>
      </c>
      <c r="K201" s="123">
        <f t="shared" si="85"/>
        <v>1299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1069.8999999999999</v>
      </c>
      <c r="E204" s="35">
        <f t="shared" ref="E204:E224" si="88">$E$17</f>
        <v>176.40000000000003</v>
      </c>
      <c r="F204" s="38">
        <f t="shared" ref="F204:F224" si="89">D204+E204</f>
        <v>1246.3</v>
      </c>
      <c r="G204" s="38">
        <f t="shared" ref="G204:G224" si="90">ROUND(((F204*10)+0.4)/10,0)</f>
        <v>1246</v>
      </c>
      <c r="H204" s="38">
        <f t="shared" ref="H204:H224" si="91">IF(FLOOR(G204,1)&lt;1000,FLOOR(G204,1),FLOOR((G204),1))</f>
        <v>1246</v>
      </c>
      <c r="I204" s="51">
        <f t="shared" si="74"/>
        <v>-0.29999999999995453</v>
      </c>
      <c r="J204" s="42">
        <f t="shared" ref="J204:J224" si="92">I204+D204</f>
        <v>1069.5999999999999</v>
      </c>
      <c r="K204" s="123">
        <f t="shared" ref="K204:K224" si="93">H204</f>
        <v>1246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29</v>
      </c>
      <c r="D205" s="68">
        <f t="shared" si="87"/>
        <v>1086.8</v>
      </c>
      <c r="E205" s="35">
        <f t="shared" si="88"/>
        <v>176.40000000000003</v>
      </c>
      <c r="F205" s="42">
        <f t="shared" si="89"/>
        <v>1263.2</v>
      </c>
      <c r="G205" s="42">
        <f t="shared" si="90"/>
        <v>1263</v>
      </c>
      <c r="H205" s="38">
        <f t="shared" si="91"/>
        <v>1263</v>
      </c>
      <c r="I205" s="51">
        <f t="shared" si="74"/>
        <v>-0.20000000000004547</v>
      </c>
      <c r="J205" s="42">
        <f t="shared" si="92"/>
        <v>1086.5999999999999</v>
      </c>
      <c r="K205" s="123">
        <f t="shared" si="93"/>
        <v>1263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36.700000000000003</v>
      </c>
      <c r="D206" s="21">
        <f t="shared" si="87"/>
        <v>1094.5</v>
      </c>
      <c r="E206" s="35">
        <f t="shared" si="88"/>
        <v>176.40000000000003</v>
      </c>
      <c r="F206" s="38">
        <f t="shared" si="89"/>
        <v>1270.9000000000001</v>
      </c>
      <c r="G206" s="38">
        <f t="shared" si="90"/>
        <v>1271</v>
      </c>
      <c r="H206" s="38">
        <f t="shared" si="91"/>
        <v>1271</v>
      </c>
      <c r="I206" s="51">
        <f t="shared" si="74"/>
        <v>9.9999999999909051E-2</v>
      </c>
      <c r="J206" s="42">
        <f t="shared" si="92"/>
        <v>1094.5999999999999</v>
      </c>
      <c r="K206" s="123">
        <f t="shared" si="93"/>
        <v>1271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43.4</v>
      </c>
      <c r="D207" s="21">
        <f t="shared" si="87"/>
        <v>1101.2</v>
      </c>
      <c r="E207" s="35">
        <f t="shared" si="88"/>
        <v>176.40000000000003</v>
      </c>
      <c r="F207" s="38">
        <f t="shared" si="89"/>
        <v>1277.6000000000001</v>
      </c>
      <c r="G207" s="38">
        <f t="shared" si="90"/>
        <v>1278</v>
      </c>
      <c r="H207" s="38">
        <f t="shared" si="91"/>
        <v>1278</v>
      </c>
      <c r="I207" s="51">
        <f t="shared" si="74"/>
        <v>0.39999999999986358</v>
      </c>
      <c r="J207" s="42">
        <f t="shared" si="92"/>
        <v>1101.5999999999999</v>
      </c>
      <c r="K207" s="123">
        <f t="shared" si="93"/>
        <v>1278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41.5</v>
      </c>
      <c r="D208" s="23">
        <f t="shared" si="87"/>
        <v>1099.3</v>
      </c>
      <c r="E208" s="36">
        <f t="shared" si="88"/>
        <v>176.40000000000003</v>
      </c>
      <c r="F208" s="36">
        <f t="shared" si="89"/>
        <v>1275.7</v>
      </c>
      <c r="G208" s="36">
        <f t="shared" si="90"/>
        <v>1276</v>
      </c>
      <c r="H208" s="36">
        <f t="shared" si="91"/>
        <v>1276</v>
      </c>
      <c r="I208" s="53">
        <f t="shared" si="74"/>
        <v>0.29999999999995453</v>
      </c>
      <c r="J208" s="45">
        <f t="shared" si="92"/>
        <v>1099.5999999999999</v>
      </c>
      <c r="K208" s="126">
        <f t="shared" si="93"/>
        <v>1276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54.5</v>
      </c>
      <c r="D209" s="21">
        <f t="shared" si="87"/>
        <v>1112.3</v>
      </c>
      <c r="E209" s="35">
        <f t="shared" si="88"/>
        <v>176.40000000000003</v>
      </c>
      <c r="F209" s="38">
        <f t="shared" si="89"/>
        <v>1288.7</v>
      </c>
      <c r="G209" s="38">
        <f t="shared" si="90"/>
        <v>1289</v>
      </c>
      <c r="H209" s="38">
        <f t="shared" si="91"/>
        <v>1289</v>
      </c>
      <c r="I209" s="50">
        <f>H209-F209</f>
        <v>0.29999999999995453</v>
      </c>
      <c r="J209" s="42">
        <f t="shared" si="92"/>
        <v>1112.5999999999999</v>
      </c>
      <c r="K209" s="122">
        <f t="shared" si="93"/>
        <v>1289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71.7</v>
      </c>
      <c r="D210" s="21">
        <f t="shared" si="87"/>
        <v>1129.5</v>
      </c>
      <c r="E210" s="35">
        <f t="shared" si="88"/>
        <v>176.40000000000003</v>
      </c>
      <c r="F210" s="38">
        <f t="shared" si="89"/>
        <v>1305.9000000000001</v>
      </c>
      <c r="G210" s="38">
        <f t="shared" si="90"/>
        <v>1306</v>
      </c>
      <c r="H210" s="38">
        <f t="shared" si="91"/>
        <v>1306</v>
      </c>
      <c r="I210" s="50">
        <f t="shared" ref="I210:I224" si="94">H210-F210</f>
        <v>9.9999999999909051E-2</v>
      </c>
      <c r="J210" s="42">
        <f t="shared" si="92"/>
        <v>1129.5999999999999</v>
      </c>
      <c r="K210" s="122">
        <f t="shared" si="93"/>
        <v>1306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78.8</v>
      </c>
      <c r="D211" s="21">
        <f t="shared" si="87"/>
        <v>1136.5999999999999</v>
      </c>
      <c r="E211" s="35">
        <f t="shared" si="88"/>
        <v>176.40000000000003</v>
      </c>
      <c r="F211" s="38">
        <f t="shared" si="89"/>
        <v>1313</v>
      </c>
      <c r="G211" s="38">
        <f t="shared" si="90"/>
        <v>1313</v>
      </c>
      <c r="H211" s="38">
        <f t="shared" si="91"/>
        <v>1313</v>
      </c>
      <c r="I211" s="50">
        <f t="shared" si="94"/>
        <v>0</v>
      </c>
      <c r="J211" s="42">
        <f t="shared" si="92"/>
        <v>1136.5999999999999</v>
      </c>
      <c r="K211" s="122">
        <f t="shared" si="93"/>
        <v>1313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93</v>
      </c>
      <c r="D212" s="21">
        <f t="shared" si="87"/>
        <v>1150.8</v>
      </c>
      <c r="E212" s="35">
        <f t="shared" si="88"/>
        <v>176.40000000000003</v>
      </c>
      <c r="F212" s="38">
        <f t="shared" si="89"/>
        <v>1327.2</v>
      </c>
      <c r="G212" s="38">
        <f t="shared" si="90"/>
        <v>1327</v>
      </c>
      <c r="H212" s="38">
        <f t="shared" si="91"/>
        <v>1327</v>
      </c>
      <c r="I212" s="50">
        <f t="shared" si="94"/>
        <v>-0.20000000000004547</v>
      </c>
      <c r="J212" s="42">
        <f t="shared" si="92"/>
        <v>1150.5999999999999</v>
      </c>
      <c r="K212" s="122">
        <f t="shared" si="93"/>
        <v>1327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110.1</v>
      </c>
      <c r="D213" s="21">
        <f t="shared" si="87"/>
        <v>1167.8999999999999</v>
      </c>
      <c r="E213" s="35">
        <f t="shared" si="88"/>
        <v>176.40000000000003</v>
      </c>
      <c r="F213" s="38">
        <f t="shared" si="89"/>
        <v>1344.3</v>
      </c>
      <c r="G213" s="38">
        <f t="shared" si="90"/>
        <v>1344</v>
      </c>
      <c r="H213" s="38">
        <f t="shared" si="91"/>
        <v>1344</v>
      </c>
      <c r="I213" s="50">
        <f t="shared" si="94"/>
        <v>-0.29999999999995453</v>
      </c>
      <c r="J213" s="42">
        <f t="shared" si="92"/>
        <v>1167.5999999999999</v>
      </c>
      <c r="K213" s="122">
        <f t="shared" si="93"/>
        <v>1344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97.1</v>
      </c>
      <c r="D214" s="21">
        <f t="shared" si="87"/>
        <v>1154.8999999999999</v>
      </c>
      <c r="E214" s="35">
        <f t="shared" si="88"/>
        <v>176.40000000000003</v>
      </c>
      <c r="F214" s="38">
        <f t="shared" si="89"/>
        <v>1331.3</v>
      </c>
      <c r="G214" s="38">
        <f t="shared" si="90"/>
        <v>1331</v>
      </c>
      <c r="H214" s="38">
        <f t="shared" si="91"/>
        <v>1331</v>
      </c>
      <c r="I214" s="50">
        <f t="shared" si="94"/>
        <v>-0.29999999999995453</v>
      </c>
      <c r="J214" s="42">
        <f t="shared" si="92"/>
        <v>1154.5999999999999</v>
      </c>
      <c r="K214" s="122">
        <f t="shared" si="93"/>
        <v>1331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95.7</v>
      </c>
      <c r="D215" s="21">
        <f t="shared" si="87"/>
        <v>1153.5</v>
      </c>
      <c r="E215" s="35">
        <f t="shared" si="88"/>
        <v>176.40000000000003</v>
      </c>
      <c r="F215" s="38">
        <f t="shared" si="89"/>
        <v>1329.9</v>
      </c>
      <c r="G215" s="38">
        <f t="shared" si="90"/>
        <v>1330</v>
      </c>
      <c r="H215" s="38">
        <f t="shared" si="91"/>
        <v>1330</v>
      </c>
      <c r="I215" s="50">
        <f t="shared" si="94"/>
        <v>9.9999999999909051E-2</v>
      </c>
      <c r="J215" s="42">
        <f t="shared" si="92"/>
        <v>1153.5999999999999</v>
      </c>
      <c r="K215" s="122">
        <f t="shared" si="93"/>
        <v>1330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111.1</v>
      </c>
      <c r="D216" s="21">
        <f t="shared" si="87"/>
        <v>1168.8999999999999</v>
      </c>
      <c r="E216" s="35">
        <f t="shared" si="88"/>
        <v>176.40000000000003</v>
      </c>
      <c r="F216" s="38">
        <f t="shared" si="89"/>
        <v>1345.3</v>
      </c>
      <c r="G216" s="38">
        <f t="shared" si="90"/>
        <v>1345</v>
      </c>
      <c r="H216" s="38">
        <f t="shared" si="91"/>
        <v>1345</v>
      </c>
      <c r="I216" s="50">
        <f t="shared" si="94"/>
        <v>-0.29999999999995453</v>
      </c>
      <c r="J216" s="42">
        <f t="shared" si="92"/>
        <v>1168.5999999999999</v>
      </c>
      <c r="K216" s="122">
        <f t="shared" si="93"/>
        <v>1345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36.700000000000003</v>
      </c>
      <c r="D217" s="21">
        <f t="shared" si="87"/>
        <v>1094.5</v>
      </c>
      <c r="E217" s="35">
        <f t="shared" si="88"/>
        <v>176.40000000000003</v>
      </c>
      <c r="F217" s="38">
        <f t="shared" si="89"/>
        <v>1270.9000000000001</v>
      </c>
      <c r="G217" s="38">
        <f t="shared" si="90"/>
        <v>1271</v>
      </c>
      <c r="H217" s="38">
        <f t="shared" si="91"/>
        <v>1271</v>
      </c>
      <c r="I217" s="50">
        <f t="shared" si="94"/>
        <v>9.9999999999909051E-2</v>
      </c>
      <c r="J217" s="42">
        <f t="shared" si="92"/>
        <v>1094.5999999999999</v>
      </c>
      <c r="K217" s="122">
        <f t="shared" si="93"/>
        <v>1271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43.4</v>
      </c>
      <c r="D218" s="21">
        <f t="shared" si="87"/>
        <v>1101.2</v>
      </c>
      <c r="E218" s="35">
        <f t="shared" si="88"/>
        <v>176.40000000000003</v>
      </c>
      <c r="F218" s="38">
        <f t="shared" si="89"/>
        <v>1277.6000000000001</v>
      </c>
      <c r="G218" s="38">
        <f t="shared" si="90"/>
        <v>1278</v>
      </c>
      <c r="H218" s="38">
        <f t="shared" si="91"/>
        <v>1278</v>
      </c>
      <c r="I218" s="50">
        <f t="shared" si="94"/>
        <v>0.39999999999986358</v>
      </c>
      <c r="J218" s="42">
        <f t="shared" si="92"/>
        <v>1101.5999999999999</v>
      </c>
      <c r="K218" s="122">
        <f t="shared" si="93"/>
        <v>1278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54.5</v>
      </c>
      <c r="D219" s="21">
        <f t="shared" si="87"/>
        <v>1112.3</v>
      </c>
      <c r="E219" s="35">
        <f t="shared" si="88"/>
        <v>176.40000000000003</v>
      </c>
      <c r="F219" s="38">
        <f t="shared" si="89"/>
        <v>1288.7</v>
      </c>
      <c r="G219" s="38">
        <f t="shared" si="90"/>
        <v>1289</v>
      </c>
      <c r="H219" s="38">
        <f t="shared" si="91"/>
        <v>1289</v>
      </c>
      <c r="I219" s="50">
        <f t="shared" si="94"/>
        <v>0.29999999999995453</v>
      </c>
      <c r="J219" s="42">
        <f t="shared" si="92"/>
        <v>1112.5999999999999</v>
      </c>
      <c r="K219" s="122">
        <f t="shared" si="93"/>
        <v>1289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71.7</v>
      </c>
      <c r="D220" s="21">
        <f t="shared" si="87"/>
        <v>1129.5</v>
      </c>
      <c r="E220" s="35">
        <f t="shared" si="88"/>
        <v>176.40000000000003</v>
      </c>
      <c r="F220" s="38">
        <f t="shared" si="89"/>
        <v>1305.9000000000001</v>
      </c>
      <c r="G220" s="38">
        <f t="shared" si="90"/>
        <v>1306</v>
      </c>
      <c r="H220" s="38">
        <f t="shared" si="91"/>
        <v>1306</v>
      </c>
      <c r="I220" s="50">
        <f t="shared" si="94"/>
        <v>9.9999999999909051E-2</v>
      </c>
      <c r="J220" s="42">
        <f t="shared" si="92"/>
        <v>1129.5999999999999</v>
      </c>
      <c r="K220" s="122">
        <f t="shared" si="93"/>
        <v>1306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78.8</v>
      </c>
      <c r="D221" s="21">
        <f t="shared" si="87"/>
        <v>1136.5999999999999</v>
      </c>
      <c r="E221" s="35">
        <f t="shared" si="88"/>
        <v>176.40000000000003</v>
      </c>
      <c r="F221" s="38">
        <f t="shared" si="89"/>
        <v>1313</v>
      </c>
      <c r="G221" s="38">
        <f t="shared" si="90"/>
        <v>1313</v>
      </c>
      <c r="H221" s="38">
        <f t="shared" si="91"/>
        <v>1313</v>
      </c>
      <c r="I221" s="50">
        <f t="shared" si="94"/>
        <v>0</v>
      </c>
      <c r="J221" s="42">
        <f t="shared" si="92"/>
        <v>1136.5999999999999</v>
      </c>
      <c r="K221" s="122">
        <f t="shared" si="93"/>
        <v>1313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93</v>
      </c>
      <c r="D222" s="21">
        <f t="shared" si="87"/>
        <v>1150.8</v>
      </c>
      <c r="E222" s="35">
        <f t="shared" si="88"/>
        <v>176.40000000000003</v>
      </c>
      <c r="F222" s="38">
        <f t="shared" si="89"/>
        <v>1327.2</v>
      </c>
      <c r="G222" s="38">
        <f t="shared" si="90"/>
        <v>1327</v>
      </c>
      <c r="H222" s="38">
        <f t="shared" si="91"/>
        <v>1327</v>
      </c>
      <c r="I222" s="50">
        <f t="shared" si="94"/>
        <v>-0.20000000000004547</v>
      </c>
      <c r="J222" s="42">
        <f t="shared" si="92"/>
        <v>1150.5999999999999</v>
      </c>
      <c r="K222" s="122">
        <f t="shared" si="93"/>
        <v>1327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110.1</v>
      </c>
      <c r="D223" s="21">
        <f t="shared" si="87"/>
        <v>1167.8999999999999</v>
      </c>
      <c r="E223" s="35">
        <f t="shared" si="88"/>
        <v>176.40000000000003</v>
      </c>
      <c r="F223" s="38">
        <f t="shared" si="89"/>
        <v>1344.3</v>
      </c>
      <c r="G223" s="38">
        <f t="shared" si="90"/>
        <v>1344</v>
      </c>
      <c r="H223" s="38">
        <f t="shared" si="91"/>
        <v>1344</v>
      </c>
      <c r="I223" s="50">
        <f t="shared" si="94"/>
        <v>-0.29999999999995453</v>
      </c>
      <c r="J223" s="42">
        <f t="shared" si="92"/>
        <v>1167.5999999999999</v>
      </c>
      <c r="K223" s="122">
        <f t="shared" si="93"/>
        <v>1344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111.1</v>
      </c>
      <c r="D224" s="21">
        <f t="shared" si="87"/>
        <v>1168.8999999999999</v>
      </c>
      <c r="E224" s="35">
        <f t="shared" si="88"/>
        <v>176.40000000000003</v>
      </c>
      <c r="F224" s="38">
        <f t="shared" si="89"/>
        <v>1345.3</v>
      </c>
      <c r="G224" s="38">
        <f t="shared" si="90"/>
        <v>1345</v>
      </c>
      <c r="H224" s="38">
        <f t="shared" si="91"/>
        <v>1345</v>
      </c>
      <c r="I224" s="50">
        <f t="shared" si="94"/>
        <v>-0.29999999999995453</v>
      </c>
      <c r="J224" s="42">
        <f t="shared" si="92"/>
        <v>1168.5999999999999</v>
      </c>
      <c r="K224" s="122">
        <f t="shared" si="93"/>
        <v>1345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1057.8</v>
      </c>
      <c r="C227" s="67">
        <f t="shared" ref="C227:C233" si="95">C70</f>
        <v>64.7</v>
      </c>
      <c r="D227" s="21">
        <f t="shared" ref="D227:D233" si="96">$B$174+C227</f>
        <v>1122.5</v>
      </c>
      <c r="E227" s="35">
        <f t="shared" ref="E227:E233" si="97">$E$17</f>
        <v>176.40000000000003</v>
      </c>
      <c r="F227" s="38">
        <f t="shared" ref="F227:F233" si="98">D227+E227</f>
        <v>1298.9000000000001</v>
      </c>
      <c r="G227" s="38">
        <f t="shared" ref="G227:G233" si="99">ROUND(((F227*10)+0.4)/10,0)</f>
        <v>1299</v>
      </c>
      <c r="H227" s="38">
        <f t="shared" ref="H227:H233" si="100">IF(FLOOR(G227,1)&lt;1000,FLOOR(G227,1),FLOOR((G227),1))</f>
        <v>1299</v>
      </c>
      <c r="I227" s="51">
        <f t="shared" si="74"/>
        <v>9.9999999999909051E-2</v>
      </c>
      <c r="J227" s="42">
        <f t="shared" ref="J227:J233" si="101">I227+D227</f>
        <v>1122.5999999999999</v>
      </c>
      <c r="K227" s="123">
        <f t="shared" ref="K227:K233" si="102">H227</f>
        <v>1299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88</v>
      </c>
      <c r="D228" s="21">
        <f t="shared" si="96"/>
        <v>1145.8</v>
      </c>
      <c r="E228" s="35">
        <f t="shared" si="97"/>
        <v>176.40000000000003</v>
      </c>
      <c r="F228" s="38">
        <f t="shared" si="98"/>
        <v>1322.2</v>
      </c>
      <c r="G228" s="38">
        <f t="shared" si="99"/>
        <v>1322</v>
      </c>
      <c r="H228" s="38">
        <f t="shared" si="100"/>
        <v>1322</v>
      </c>
      <c r="I228" s="51">
        <f t="shared" si="74"/>
        <v>-0.20000000000004547</v>
      </c>
      <c r="J228" s="42">
        <f t="shared" si="101"/>
        <v>1145.5999999999999</v>
      </c>
      <c r="K228" s="123">
        <f t="shared" si="102"/>
        <v>1322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100.7</v>
      </c>
      <c r="D229" s="21">
        <f t="shared" si="96"/>
        <v>1158.5</v>
      </c>
      <c r="E229" s="35">
        <f t="shared" si="97"/>
        <v>176.40000000000003</v>
      </c>
      <c r="F229" s="38">
        <f t="shared" si="98"/>
        <v>1334.9</v>
      </c>
      <c r="G229" s="38">
        <f t="shared" si="99"/>
        <v>1335</v>
      </c>
      <c r="H229" s="38">
        <f t="shared" si="100"/>
        <v>1335</v>
      </c>
      <c r="I229" s="51">
        <f t="shared" si="74"/>
        <v>9.9999999999909051E-2</v>
      </c>
      <c r="J229" s="42">
        <f t="shared" si="101"/>
        <v>1158.5999999999999</v>
      </c>
      <c r="K229" s="123">
        <f t="shared" si="102"/>
        <v>1335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99.2</v>
      </c>
      <c r="D230" s="21">
        <f t="shared" si="96"/>
        <v>1157</v>
      </c>
      <c r="E230" s="35">
        <f t="shared" si="97"/>
        <v>176.40000000000003</v>
      </c>
      <c r="F230" s="38">
        <f t="shared" si="98"/>
        <v>1333.4</v>
      </c>
      <c r="G230" s="38">
        <f t="shared" si="99"/>
        <v>1333</v>
      </c>
      <c r="H230" s="38">
        <f t="shared" si="100"/>
        <v>1333</v>
      </c>
      <c r="I230" s="51">
        <f t="shared" si="74"/>
        <v>-0.40000000000009095</v>
      </c>
      <c r="J230" s="42">
        <f t="shared" si="101"/>
        <v>1156.5999999999999</v>
      </c>
      <c r="K230" s="123">
        <f t="shared" si="102"/>
        <v>1333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103.5</v>
      </c>
      <c r="D231" s="21">
        <f t="shared" si="96"/>
        <v>1161.3</v>
      </c>
      <c r="E231" s="35">
        <f t="shared" si="97"/>
        <v>176.40000000000003</v>
      </c>
      <c r="F231" s="38">
        <f t="shared" si="98"/>
        <v>1337.7</v>
      </c>
      <c r="G231" s="38">
        <f t="shared" si="99"/>
        <v>1338</v>
      </c>
      <c r="H231" s="38">
        <f t="shared" si="100"/>
        <v>1338</v>
      </c>
      <c r="I231" s="51">
        <f t="shared" si="74"/>
        <v>0.29999999999995453</v>
      </c>
      <c r="J231" s="42">
        <f t="shared" si="101"/>
        <v>1161.5999999999999</v>
      </c>
      <c r="K231" s="123">
        <f t="shared" si="102"/>
        <v>1338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103.5</v>
      </c>
      <c r="D232" s="21">
        <f t="shared" si="96"/>
        <v>1161.3</v>
      </c>
      <c r="E232" s="35">
        <f t="shared" si="97"/>
        <v>176.40000000000003</v>
      </c>
      <c r="F232" s="38">
        <f t="shared" si="98"/>
        <v>1337.7</v>
      </c>
      <c r="G232" s="38">
        <f t="shared" si="99"/>
        <v>1338</v>
      </c>
      <c r="H232" s="38">
        <f t="shared" si="100"/>
        <v>1338</v>
      </c>
      <c r="I232" s="51">
        <f t="shared" si="74"/>
        <v>0.29999999999995453</v>
      </c>
      <c r="J232" s="42">
        <f t="shared" si="101"/>
        <v>1161.5999999999999</v>
      </c>
      <c r="K232" s="123">
        <f t="shared" si="102"/>
        <v>1338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115</v>
      </c>
      <c r="D233" s="21">
        <f t="shared" si="96"/>
        <v>1172.8</v>
      </c>
      <c r="E233" s="35">
        <f t="shared" si="97"/>
        <v>176.40000000000003</v>
      </c>
      <c r="F233" s="38">
        <f t="shared" si="98"/>
        <v>1349.2</v>
      </c>
      <c r="G233" s="38">
        <f t="shared" si="99"/>
        <v>1349</v>
      </c>
      <c r="H233" s="38">
        <f t="shared" si="100"/>
        <v>1349</v>
      </c>
      <c r="I233" s="51">
        <f t="shared" si="74"/>
        <v>-0.20000000000004547</v>
      </c>
      <c r="J233" s="42">
        <f t="shared" si="101"/>
        <v>1172.5999999999999</v>
      </c>
      <c r="K233" s="123">
        <f t="shared" si="102"/>
        <v>1349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A2" sqref="A1:F1048576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192</v>
      </c>
      <c r="B4" s="136"/>
      <c r="C4" s="136"/>
      <c r="D4" s="136"/>
      <c r="E4" s="136"/>
      <c r="F4" s="162">
        <v>42920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1864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1875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1883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1897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1916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1942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1964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2009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2050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2088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2125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2263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2104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2168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2159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1964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2159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1899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1924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1913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1927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1960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1951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1975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1990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2004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1943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1955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1987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2024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2052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2086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2112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2161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2180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2209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2188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2173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2236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1987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2024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2086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2112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2161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2180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2209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2236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2013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2057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2090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2085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2100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2099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2129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190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zoomScaleNormal="100" workbookViewId="0">
      <selection activeCell="K13" sqref="K13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42920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1224</v>
      </c>
      <c r="D38" s="321">
        <f>Petrol!K96</f>
        <v>1237</v>
      </c>
      <c r="E38" s="321">
        <f>C38</f>
        <v>1224</v>
      </c>
      <c r="F38" s="321">
        <f>Petrol!K174</f>
        <v>1237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1229</v>
      </c>
      <c r="D39" s="321">
        <f>Petrol!K97</f>
        <v>1242</v>
      </c>
      <c r="E39" s="321">
        <f t="shared" ref="E39:E62" si="0">C39</f>
        <v>1229</v>
      </c>
      <c r="F39" s="321">
        <f>Petrol!K175</f>
        <v>1242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1233</v>
      </c>
      <c r="D40" s="321">
        <f>Petrol!K98</f>
        <v>1246</v>
      </c>
      <c r="E40" s="321">
        <f t="shared" si="0"/>
        <v>1233</v>
      </c>
      <c r="F40" s="321">
        <f>Petrol!K176</f>
        <v>1246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1238</v>
      </c>
      <c r="D41" s="321">
        <f>Petrol!K99</f>
        <v>1251</v>
      </c>
      <c r="E41" s="321">
        <f t="shared" si="0"/>
        <v>1238</v>
      </c>
      <c r="F41" s="321">
        <f>Petrol!K177</f>
        <v>1251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1246</v>
      </c>
      <c r="D42" s="321">
        <f>Petrol!K100</f>
        <v>1259</v>
      </c>
      <c r="E42" s="321">
        <f t="shared" si="0"/>
        <v>1246</v>
      </c>
      <c r="F42" s="321">
        <f>Petrol!K178</f>
        <v>1259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1257</v>
      </c>
      <c r="D43" s="321">
        <f>Petrol!K101</f>
        <v>1270</v>
      </c>
      <c r="E43" s="321">
        <f t="shared" si="0"/>
        <v>1257</v>
      </c>
      <c r="F43" s="321">
        <f>Petrol!K179</f>
        <v>1270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1266</v>
      </c>
      <c r="D44" s="321">
        <f>Petrol!K102</f>
        <v>1289</v>
      </c>
      <c r="E44" s="321">
        <f t="shared" si="0"/>
        <v>1266</v>
      </c>
      <c r="F44" s="321">
        <f>Petrol!K180</f>
        <v>1279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1285</v>
      </c>
      <c r="D45" s="321">
        <f>Petrol!K103</f>
        <v>1308</v>
      </c>
      <c r="E45" s="321">
        <f t="shared" si="0"/>
        <v>1285</v>
      </c>
      <c r="F45" s="321">
        <f>Petrol!K181</f>
        <v>1298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1304</v>
      </c>
      <c r="D46" s="321">
        <f>Petrol!K104</f>
        <v>1327</v>
      </c>
      <c r="E46" s="321">
        <f t="shared" si="0"/>
        <v>1304</v>
      </c>
      <c r="F46" s="321">
        <f>Petrol!K182</f>
        <v>1317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1317</v>
      </c>
      <c r="D47" s="321">
        <f>Petrol!K105</f>
        <v>1340</v>
      </c>
      <c r="E47" s="321">
        <f t="shared" si="0"/>
        <v>1317</v>
      </c>
      <c r="F47" s="321">
        <f>Petrol!K183</f>
        <v>1330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1322</v>
      </c>
      <c r="D48" s="321">
        <f>Petrol!K106</f>
        <v>1345</v>
      </c>
      <c r="E48" s="321">
        <f t="shared" si="0"/>
        <v>1322</v>
      </c>
      <c r="F48" s="321">
        <f>Petrol!K184</f>
        <v>1335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1324</v>
      </c>
      <c r="D49" s="321">
        <f>Petrol!K107</f>
        <v>1347</v>
      </c>
      <c r="E49" s="321">
        <f t="shared" si="0"/>
        <v>1324</v>
      </c>
      <c r="F49" s="321">
        <f>Petrol!K185</f>
        <v>1337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1319</v>
      </c>
      <c r="D50" s="321">
        <f>Petrol!K108</f>
        <v>1342</v>
      </c>
      <c r="E50" s="321">
        <f t="shared" si="0"/>
        <v>1319</v>
      </c>
      <c r="F50" s="321">
        <f>Petrol!K186</f>
        <v>1332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1336</v>
      </c>
      <c r="D51" s="321">
        <f>Petrol!K109</f>
        <v>1359</v>
      </c>
      <c r="E51" s="321">
        <f t="shared" si="0"/>
        <v>1336</v>
      </c>
      <c r="F51" s="321">
        <f>Petrol!K187</f>
        <v>1349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1344</v>
      </c>
      <c r="D52" s="321">
        <f>Petrol!K110</f>
        <v>1367</v>
      </c>
      <c r="E52" s="321">
        <f t="shared" si="0"/>
        <v>1344</v>
      </c>
      <c r="F52" s="321">
        <f>Petrol!K188</f>
        <v>1357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1266</v>
      </c>
      <c r="D53" s="321">
        <f>Petrol!K111</f>
        <v>1279</v>
      </c>
      <c r="E53" s="321">
        <f t="shared" si="0"/>
        <v>1266</v>
      </c>
      <c r="F53" s="321">
        <f>Petrol!K189</f>
        <v>1279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1344</v>
      </c>
      <c r="D54" s="321">
        <f>Petrol!K112</f>
        <v>1357</v>
      </c>
      <c r="E54" s="321">
        <f t="shared" si="0"/>
        <v>1344</v>
      </c>
      <c r="F54" s="321">
        <f>Petrol!K190</f>
        <v>1357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1239</v>
      </c>
      <c r="D55" s="321">
        <f>Petrol!K115</f>
        <v>1252</v>
      </c>
      <c r="E55" s="321">
        <f t="shared" si="0"/>
        <v>1239</v>
      </c>
      <c r="F55" s="321">
        <f>Petrol!K193</f>
        <v>1252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1249</v>
      </c>
      <c r="D56" s="321">
        <f>Petrol!K116</f>
        <v>1262</v>
      </c>
      <c r="E56" s="321">
        <f t="shared" si="0"/>
        <v>1249</v>
      </c>
      <c r="F56" s="321">
        <f>Petrol!K194</f>
        <v>1262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1243</v>
      </c>
      <c r="D57" s="321">
        <f>Petrol!K117</f>
        <v>1256</v>
      </c>
      <c r="E57" s="321">
        <f t="shared" si="0"/>
        <v>1243</v>
      </c>
      <c r="F57" s="321">
        <f>Petrol!K195</f>
        <v>1256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1252</v>
      </c>
      <c r="D58" s="321">
        <f>Petrol!K118</f>
        <v>1265</v>
      </c>
      <c r="E58" s="321">
        <f t="shared" si="0"/>
        <v>1252</v>
      </c>
      <c r="F58" s="321">
        <f>Petrol!K196</f>
        <v>1265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1264</v>
      </c>
      <c r="D59" s="321">
        <f>Petrol!K119</f>
        <v>1277</v>
      </c>
      <c r="E59" s="321">
        <f t="shared" si="0"/>
        <v>1264</v>
      </c>
      <c r="F59" s="321">
        <f>Petrol!K197</f>
        <v>1277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1261</v>
      </c>
      <c r="D60" s="321">
        <f>Petrol!K120</f>
        <v>1274</v>
      </c>
      <c r="E60" s="321">
        <f t="shared" si="0"/>
        <v>1261</v>
      </c>
      <c r="F60" s="321">
        <f>Petrol!K198</f>
        <v>1274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1272</v>
      </c>
      <c r="D61" s="321">
        <f>Petrol!K121</f>
        <v>1285</v>
      </c>
      <c r="E61" s="321">
        <f t="shared" si="0"/>
        <v>1272</v>
      </c>
      <c r="F61" s="321">
        <f>Petrol!K199</f>
        <v>1285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1276</v>
      </c>
      <c r="D62" s="321">
        <f>Petrol!K122</f>
        <v>1289</v>
      </c>
      <c r="E62" s="321">
        <f t="shared" si="0"/>
        <v>1276</v>
      </c>
      <c r="F62" s="321">
        <f>Petrol!K200</f>
        <v>1289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1286</v>
      </c>
      <c r="D68" s="321">
        <f>Petrol!K123</f>
        <v>1299</v>
      </c>
      <c r="E68" s="324">
        <f>C68</f>
        <v>1286</v>
      </c>
      <c r="F68" s="323">
        <f>Petrol!K201</f>
        <v>1299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1233</v>
      </c>
      <c r="D69" s="321">
        <f>Petrol!K126</f>
        <v>1246</v>
      </c>
      <c r="E69" s="324">
        <f t="shared" ref="E69:E96" si="1">C69</f>
        <v>1233</v>
      </c>
      <c r="F69" s="323">
        <f>Petrol!K204</f>
        <v>1246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1250</v>
      </c>
      <c r="D70" s="321">
        <f>Petrol!K127</f>
        <v>1263</v>
      </c>
      <c r="E70" s="324">
        <f t="shared" si="1"/>
        <v>1250</v>
      </c>
      <c r="F70" s="323">
        <f>Petrol!K205</f>
        <v>1263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1258</v>
      </c>
      <c r="D71" s="321">
        <f>Petrol!K128</f>
        <v>1281</v>
      </c>
      <c r="E71" s="324">
        <f t="shared" si="1"/>
        <v>1258</v>
      </c>
      <c r="F71" s="323">
        <f>Petrol!K206</f>
        <v>1271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1265</v>
      </c>
      <c r="D72" s="321">
        <f>Petrol!K129</f>
        <v>1288</v>
      </c>
      <c r="E72" s="324">
        <f t="shared" si="1"/>
        <v>1265</v>
      </c>
      <c r="F72" s="323">
        <f>Petrol!K207</f>
        <v>1278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1263</v>
      </c>
      <c r="D73" s="321">
        <f>Petrol!K130</f>
        <v>1286</v>
      </c>
      <c r="E73" s="324">
        <f t="shared" si="1"/>
        <v>1263</v>
      </c>
      <c r="F73" s="323">
        <f>Petrol!K208</f>
        <v>1276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1276</v>
      </c>
      <c r="D74" s="321">
        <f>Petrol!K131</f>
        <v>1299</v>
      </c>
      <c r="E74" s="324">
        <f t="shared" si="1"/>
        <v>1276</v>
      </c>
      <c r="F74" s="323">
        <f>Petrol!K209</f>
        <v>1289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1293</v>
      </c>
      <c r="D75" s="321">
        <f>Petrol!K132</f>
        <v>1316</v>
      </c>
      <c r="E75" s="324">
        <f t="shared" si="1"/>
        <v>1293</v>
      </c>
      <c r="F75" s="323">
        <f>Petrol!K210</f>
        <v>1306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1300</v>
      </c>
      <c r="D76" s="321">
        <f>Petrol!K133</f>
        <v>1323</v>
      </c>
      <c r="E76" s="324">
        <f t="shared" si="1"/>
        <v>1300</v>
      </c>
      <c r="F76" s="323">
        <f>Petrol!K211</f>
        <v>1313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1314</v>
      </c>
      <c r="D77" s="321">
        <f>Petrol!K134</f>
        <v>1337</v>
      </c>
      <c r="E77" s="324">
        <f t="shared" si="1"/>
        <v>1314</v>
      </c>
      <c r="F77" s="323">
        <f>Petrol!K212</f>
        <v>1327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1331</v>
      </c>
      <c r="D78" s="321">
        <f>Petrol!K135</f>
        <v>1354</v>
      </c>
      <c r="E78" s="324">
        <f t="shared" si="1"/>
        <v>1331</v>
      </c>
      <c r="F78" s="323">
        <f>Petrol!K213</f>
        <v>1344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1318</v>
      </c>
      <c r="D79" s="321">
        <f>Petrol!K136</f>
        <v>1341</v>
      </c>
      <c r="E79" s="324">
        <f t="shared" si="1"/>
        <v>1318</v>
      </c>
      <c r="F79" s="323">
        <f>Petrol!K214</f>
        <v>1331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1317</v>
      </c>
      <c r="D80" s="321">
        <f>Petrol!K137</f>
        <v>1340</v>
      </c>
      <c r="E80" s="324">
        <f t="shared" si="1"/>
        <v>1317</v>
      </c>
      <c r="F80" s="323">
        <f>Petrol!K215</f>
        <v>1330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1332</v>
      </c>
      <c r="D81" s="321">
        <f>Petrol!K138</f>
        <v>1355</v>
      </c>
      <c r="E81" s="324">
        <f t="shared" si="1"/>
        <v>1332</v>
      </c>
      <c r="F81" s="323">
        <f>Petrol!K216</f>
        <v>1345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1258</v>
      </c>
      <c r="D82" s="321">
        <f>Petrol!K139</f>
        <v>1271</v>
      </c>
      <c r="E82" s="324">
        <f t="shared" si="1"/>
        <v>1258</v>
      </c>
      <c r="F82" s="323">
        <f>Petrol!K217</f>
        <v>1271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1265</v>
      </c>
      <c r="D83" s="321">
        <f>Petrol!K140</f>
        <v>1278</v>
      </c>
      <c r="E83" s="324">
        <f t="shared" si="1"/>
        <v>1265</v>
      </c>
      <c r="F83" s="323">
        <f>Petrol!K218</f>
        <v>1278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1276</v>
      </c>
      <c r="D84" s="321">
        <f>Petrol!K141</f>
        <v>1289</v>
      </c>
      <c r="E84" s="324">
        <f t="shared" si="1"/>
        <v>1276</v>
      </c>
      <c r="F84" s="323">
        <f>Petrol!K219</f>
        <v>1289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1293</v>
      </c>
      <c r="D85" s="321">
        <f>Petrol!K142</f>
        <v>1306</v>
      </c>
      <c r="E85" s="324">
        <f t="shared" si="1"/>
        <v>1293</v>
      </c>
      <c r="F85" s="323">
        <f>Petrol!K220</f>
        <v>1306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1300</v>
      </c>
      <c r="D86" s="321">
        <f>Petrol!K143</f>
        <v>1313</v>
      </c>
      <c r="E86" s="324">
        <f t="shared" si="1"/>
        <v>1300</v>
      </c>
      <c r="F86" s="323">
        <f>Petrol!K221</f>
        <v>1313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1314</v>
      </c>
      <c r="D87" s="321">
        <f>Petrol!K144</f>
        <v>1327</v>
      </c>
      <c r="E87" s="324">
        <f t="shared" si="1"/>
        <v>1314</v>
      </c>
      <c r="F87" s="323">
        <f>Petrol!K222</f>
        <v>1327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1331</v>
      </c>
      <c r="D88" s="321">
        <f>Petrol!K145</f>
        <v>1344</v>
      </c>
      <c r="E88" s="324">
        <f t="shared" si="1"/>
        <v>1331</v>
      </c>
      <c r="F88" s="323">
        <f>Petrol!K223</f>
        <v>1344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1332</v>
      </c>
      <c r="D89" s="321">
        <f>Petrol!K146</f>
        <v>1345</v>
      </c>
      <c r="E89" s="324">
        <f t="shared" si="1"/>
        <v>1332</v>
      </c>
      <c r="F89" s="323">
        <f>Petrol!K224</f>
        <v>1345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1286</v>
      </c>
      <c r="D90" s="321">
        <f>Petrol!K149</f>
        <v>1299</v>
      </c>
      <c r="E90" s="324">
        <f t="shared" si="1"/>
        <v>1286</v>
      </c>
      <c r="F90" s="323">
        <f>Petrol!K227</f>
        <v>1299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1309</v>
      </c>
      <c r="D91" s="321">
        <f>Petrol!K150</f>
        <v>1322</v>
      </c>
      <c r="E91" s="324">
        <f t="shared" si="1"/>
        <v>1309</v>
      </c>
      <c r="F91" s="323">
        <f>Petrol!K228</f>
        <v>1322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1322</v>
      </c>
      <c r="D92" s="321">
        <f>Petrol!K151</f>
        <v>1335</v>
      </c>
      <c r="E92" s="324">
        <f t="shared" si="1"/>
        <v>1322</v>
      </c>
      <c r="F92" s="323">
        <f>Petrol!K229</f>
        <v>1335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1320</v>
      </c>
      <c r="D93" s="321">
        <f>Petrol!K152</f>
        <v>1333</v>
      </c>
      <c r="E93" s="324">
        <f t="shared" si="1"/>
        <v>1320</v>
      </c>
      <c r="F93" s="323">
        <f>Petrol!K230</f>
        <v>1333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1325</v>
      </c>
      <c r="D94" s="321">
        <f>Petrol!K153</f>
        <v>1338</v>
      </c>
      <c r="E94" s="324">
        <f t="shared" si="1"/>
        <v>1325</v>
      </c>
      <c r="F94" s="323">
        <f>Petrol!K231</f>
        <v>1338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1325</v>
      </c>
      <c r="D95" s="321">
        <f>Petrol!K154</f>
        <v>1338</v>
      </c>
      <c r="E95" s="324">
        <f t="shared" si="1"/>
        <v>1325</v>
      </c>
      <c r="F95" s="323">
        <f>Petrol!K232</f>
        <v>1338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1336</v>
      </c>
      <c r="D96" s="321">
        <f>Petrol!K155</f>
        <v>1349</v>
      </c>
      <c r="E96" s="324">
        <f t="shared" si="1"/>
        <v>1336</v>
      </c>
      <c r="F96" s="323">
        <f>Petrol!K233</f>
        <v>1349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191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2017-01-27T16:23:22Z</cp:lastPrinted>
  <dcterms:created xsi:type="dcterms:W3CDTF">1999-04-30T13:31:58Z</dcterms:created>
  <dcterms:modified xsi:type="dcterms:W3CDTF">2017-07-04T07:01:45Z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