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August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<sst xmlns="http://schemas.openxmlformats.org/spreadsheetml/2006/main" count="694" uniqueCount="197">
  <si>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</si>
  <si>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</si>
  <si>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</si>
  <si>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</si>
  <si>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</si>
  <si>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</si>
  <si>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</si>
  <si>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</si>
  <si>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</si>
  <si>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</si>
  <si>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</si>
  <si>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</si>
  <si>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</si>
  <si>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</si>
  <si>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</si>
  <si>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</si>
  <si>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</si>
  <si>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</si>
  <si>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</si>
  <si>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</si>
  <si>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</si>
  <si>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</si>
  <si>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</si>
  <si>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</si>
  <si>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</si>
  <si>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</si>
  <si>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</si>
  <si>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</si>
  <si>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</si>
  <si>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</si>
  <si>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</si>
  <si>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</si>
  <si>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</si>
  <si>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</si>
  <si>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</si>
  <si>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</si>
  <si>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</si>
  <si>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</si>
  <si>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</si>
  <si>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</si>
  <si>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</si>
  <si>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</si>
  <si>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</si>
  <si>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</si>
  <si>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</si>
  <si>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</si>
  <si>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</si>
  <si>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</si>
  <si>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</si>
  <si>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</si>
  <si>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</si>
  <si>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</si>
  <si>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</si>
  <si>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</si>
  <si>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</si>
  <si>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</si>
  <si>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</si>
  <si>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</si>
  <si>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</si>
  <si>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</si>
  <si>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</si>
  <si>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</si>
  <si>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</si>
  <si>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</si>
  <si>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</si>
  <si>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</si>
  <si>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</si>
  <si>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</si>
  <si>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</si>
  <si>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</si>
  <si>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</si>
  <si>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</si>
  <si>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</si>
  <si>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</si>
  <si>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</si>
  <si>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</si>
  <si>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</si>
  <si>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</si>
  <si>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</si>
  <si>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</si>
  <si>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</si>
  <si>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</si>
  <si>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</si>
  <si>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</si>
  <si>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</si>
  <si>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</si>
  <si>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</si>
  <si>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</si>
  <si>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</si>
  <si>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</si>
  <si>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</si>
  <si>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</si>
  <si>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</si>
  <si>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</si>
  <si>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</si>
  <si>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</si>
  <si>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</si>
  <si>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</si>
  <si>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</si>
  <si>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</si>
  <si>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</si>
  <si>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</si>
  <si>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</si>
  <si>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</si>
  <si>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</si>
  <si>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</si>
  <si>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</si>
  <si>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</si>
  <si>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</si>
  <si>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</si>
  <si>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</si>
  <si>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</si>
  <si>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</si>
  <si>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</si>
  <si>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</si>
  <si>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</si>
  <si>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</si>
  <si>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</si>
  <si>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</si>
  <si>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</si>
  <si>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</si>
  <si>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</si>
  <si>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</si>
  <si>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</si>
  <si>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</si>
  <si>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</si>
  <si>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</si>
  <si>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</si>
  <si>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</si>
  <si>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</si>
  <si>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</si>
  <si>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</si>
  <si>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</si>
  <si>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</si>
  <si>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</si>
  <si>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</si>
  <si>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</si>
  <si>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</si>
  <si>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</si>
  <si>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</si>
  <si>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</si>
  <si>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</si>
  <si>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</si>
  <si>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</si>
  <si>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</si>
  <si>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</si>
  <si>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</si>
  <si>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</si>
  <si>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</si>
  <si>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</si>
  <si>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</si>
  <si>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</si>
  <si>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</si>
  <si>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</si>
  <si>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</si>
  <si>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</si>
  <si>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</si>
  <si>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</si>
  <si>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</si>
  <si>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</si>
  <si>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</si>
  <si>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</si>
  <si>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</si>
  <si>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</si>
  <si>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</si>
  <si>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</si>
  <si>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</si>
  <si>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</si>
  <si>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</si>
  <si>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</si>
  <si>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</si>
  <si>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</si>
  <si>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</si>
  <si>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</si>
  <si>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</si>
  <si>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</si>
  <si>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</si>
  <si>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</si>
  <si>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</si>
  <si>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</si>
  <si>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</si>
  <si>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</si>
  <si>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</si>
  <si>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</si>
  <si>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</si>
  <si>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</si>
  <si>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</si>
  <si>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</si>
  <si>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</si>
  <si>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</si>
  <si>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</si>
  <si>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05 AUGUST 2020</t>
  </si>
  <si>
    <t>EFFECTIVE  05 AUGUST 2020</t>
  </si>
  <si>
    <t xml:space="preserve">Substitution of Regulation NO. R. 724 0f 30 June 2020 of the Regulations </t>
  </si>
  <si>
    <t>be sold at any place in South Africa is R934.00 cents per litre,</t>
  </si>
  <si>
    <t>These Regulations will come into operation at 00h01 on 5 August 2020</t>
  </si>
  <si>
    <t>These Regulations will come into operation at 00h01 on 05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</si>
</sst>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August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01 September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723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 30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724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30 June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724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7" zoomScaleNormal="100" workbookViewId="0">
      <selection activeCell="J85" sqref="J8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191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1729.848</v>
      </c>
      <c r="C17" s="285">
        <f>K17</f>
        <v>45.495164839936002</v>
      </c>
      <c r="D17" s="285">
        <f>ROUND(SUM($B$17,C17),3)</f>
        <v>1775.3430000000001</v>
      </c>
      <c r="E17" s="285">
        <f>ROUND(D17+(D17*$E$15),3)</f>
        <v>2041.644</v>
      </c>
      <c r="F17" s="285">
        <f>ROUND(E17+(E17*$F$15),3)</f>
        <v>2347.8910000000001</v>
      </c>
      <c r="G17" s="285">
        <f>ROUND(F17,0)</f>
        <v>2348</v>
      </c>
      <c r="H17" s="287">
        <f>G17</f>
        <v>2348</v>
      </c>
      <c r="I17" s="392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409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1785.271</v>
      </c>
      <c r="E18" s="286">
        <f t="shared" ref="E18:E33" si="2">ROUND(D18+(D18*$E$15),3)</f>
        <v>2053.0619999999999</v>
      </c>
      <c r="F18" s="286">
        <f t="shared" ref="F18:F32" si="3">ROUND(E18+(E18*$F$15),3)</f>
        <v>2361.0210000000002</v>
      </c>
      <c r="G18" s="286">
        <f t="shared" ref="G18:G33" si="4">ROUND(F18,0)</f>
        <v>2361</v>
      </c>
      <c r="H18" s="288">
        <f t="shared" ref="H18:H33" si="5">IF(G18-L18=$H$17-$L$17,G18,IF(G18-L18&lt;$G$17-$L$17,G18+0,IF(G18-L18&gt;$G$17-$L$17,G18-0,FALSE)))</f>
        <v>2361</v>
      </c>
      <c r="I18" s="392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411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1792.6610000000001</v>
      </c>
      <c r="E19" s="286">
        <f t="shared" si="2"/>
        <v>2061.56</v>
      </c>
      <c r="F19" s="286">
        <f t="shared" si="3"/>
        <v>2370.7939999999999</v>
      </c>
      <c r="G19" s="286">
        <f t="shared" si="4"/>
        <v>2371</v>
      </c>
      <c r="H19" s="288">
        <f t="shared" si="5"/>
        <v>2371</v>
      </c>
      <c r="I19" s="392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413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1805.444</v>
      </c>
      <c r="E20" s="286">
        <f t="shared" si="2"/>
        <v>2076.261</v>
      </c>
      <c r="F20" s="286">
        <f t="shared" si="3"/>
        <v>2387.6999999999998</v>
      </c>
      <c r="G20" s="286">
        <f t="shared" si="4"/>
        <v>2388</v>
      </c>
      <c r="H20" s="288">
        <f t="shared" si="5"/>
        <v>2388</v>
      </c>
      <c r="I20" s="392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416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1822.7380000000001</v>
      </c>
      <c r="E21" s="286">
        <f t="shared" si="2"/>
        <v>2096.1489999999999</v>
      </c>
      <c r="F21" s="286">
        <f t="shared" si="3"/>
        <v>2410.5709999999999</v>
      </c>
      <c r="G21" s="286">
        <f t="shared" si="4"/>
        <v>2411</v>
      </c>
      <c r="H21" s="288">
        <f t="shared" si="5"/>
        <v>2411</v>
      </c>
      <c r="I21" s="392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421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1845.9880000000001</v>
      </c>
      <c r="E22" s="286">
        <f t="shared" si="2"/>
        <v>2122.886</v>
      </c>
      <c r="F22" s="286">
        <f t="shared" si="3"/>
        <v>2441.319</v>
      </c>
      <c r="G22" s="286">
        <f t="shared" si="4"/>
        <v>2441</v>
      </c>
      <c r="H22" s="288">
        <f t="shared" si="5"/>
        <v>2441</v>
      </c>
      <c r="I22" s="392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426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1865.4880000000001</v>
      </c>
      <c r="E23" s="286">
        <f t="shared" si="2"/>
        <v>2145.3110000000001</v>
      </c>
      <c r="F23" s="286">
        <f t="shared" si="3"/>
        <v>2467.1080000000002</v>
      </c>
      <c r="G23" s="286">
        <f t="shared" si="4"/>
        <v>2467</v>
      </c>
      <c r="H23" s="288">
        <f t="shared" si="5"/>
        <v>2467</v>
      </c>
      <c r="I23" s="392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431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1906.2639999999999</v>
      </c>
      <c r="E24" s="286">
        <f t="shared" si="2"/>
        <v>2192.2040000000002</v>
      </c>
      <c r="F24" s="286">
        <f t="shared" si="3"/>
        <v>2521.0349999999999</v>
      </c>
      <c r="G24" s="286">
        <f t="shared" si="4"/>
        <v>2521</v>
      </c>
      <c r="H24" s="288">
        <f t="shared" si="5"/>
        <v>2521</v>
      </c>
      <c r="I24" s="392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442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1943.67</v>
      </c>
      <c r="E25" s="286">
        <f t="shared" si="2"/>
        <v>2235.221</v>
      </c>
      <c r="F25" s="286">
        <f t="shared" si="3"/>
        <v>2570.5039999999999</v>
      </c>
      <c r="G25" s="286">
        <f t="shared" si="4"/>
        <v>2571</v>
      </c>
      <c r="H25" s="288">
        <f t="shared" si="5"/>
        <v>2571</v>
      </c>
      <c r="I25" s="392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452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1977.289</v>
      </c>
      <c r="E26" s="286">
        <f t="shared" si="2"/>
        <v>2273.8820000000001</v>
      </c>
      <c r="F26" s="286">
        <f t="shared" si="3"/>
        <v>2614.9639999999999</v>
      </c>
      <c r="G26" s="286">
        <f t="shared" si="4"/>
        <v>2615</v>
      </c>
      <c r="H26" s="288">
        <f t="shared" si="5"/>
        <v>2615</v>
      </c>
      <c r="I26" s="392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460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2010.9079999999999</v>
      </c>
      <c r="E27" s="286">
        <f>ROUND(D27+(D27*$E$15),3)</f>
        <v>2312.5439999999999</v>
      </c>
      <c r="F27" s="286">
        <f t="shared" si="3"/>
        <v>2659.4259999999999</v>
      </c>
      <c r="G27" s="286">
        <f t="shared" si="4"/>
        <v>2659</v>
      </c>
      <c r="H27" s="288">
        <f t="shared" si="5"/>
        <v>2659</v>
      </c>
      <c r="I27" s="392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468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2135.848</v>
      </c>
      <c r="E28" s="286">
        <f t="shared" si="2"/>
        <v>2456.2249999999999</v>
      </c>
      <c r="F28" s="286">
        <f t="shared" si="3"/>
        <v>2824.6590000000001</v>
      </c>
      <c r="G28" s="286">
        <f t="shared" si="4"/>
        <v>2825</v>
      </c>
      <c r="H28" s="288">
        <f t="shared" si="5"/>
        <v>2825</v>
      </c>
      <c r="I28" s="392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500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1991.9480000000001</v>
      </c>
      <c r="E29" s="286">
        <f t="shared" si="2"/>
        <v>2290.7399999999998</v>
      </c>
      <c r="F29" s="286">
        <f t="shared" si="3"/>
        <v>2634.3510000000001</v>
      </c>
      <c r="G29" s="286">
        <f t="shared" si="4"/>
        <v>2634</v>
      </c>
      <c r="H29" s="288">
        <f t="shared" si="5"/>
        <v>2634</v>
      </c>
      <c r="I29" s="392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463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2050.067</v>
      </c>
      <c r="E30" s="286">
        <f t="shared" si="2"/>
        <v>2357.5770000000002</v>
      </c>
      <c r="F30" s="286">
        <f t="shared" si="3"/>
        <v>2711.2139999999999</v>
      </c>
      <c r="G30" s="286">
        <f t="shared" si="4"/>
        <v>2711</v>
      </c>
      <c r="H30" s="288">
        <f t="shared" si="5"/>
        <v>2711</v>
      </c>
      <c r="I30" s="392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478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2041.8309999999999</v>
      </c>
      <c r="E31" s="286">
        <f t="shared" si="2"/>
        <v>2348.1060000000002</v>
      </c>
      <c r="F31" s="286">
        <f t="shared" si="3"/>
        <v>2700.3220000000001</v>
      </c>
      <c r="G31" s="286">
        <f t="shared" si="4"/>
        <v>2700</v>
      </c>
      <c r="H31" s="288">
        <f t="shared" si="5"/>
        <v>2700</v>
      </c>
      <c r="I31" s="392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476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1865.4880000000001</v>
      </c>
      <c r="E32" s="286">
        <f t="shared" si="2"/>
        <v>2145.3110000000001</v>
      </c>
      <c r="F32" s="286">
        <f t="shared" si="3"/>
        <v>2467.1080000000002</v>
      </c>
      <c r="G32" s="286">
        <f t="shared" si="4"/>
        <v>2467</v>
      </c>
      <c r="H32" s="288">
        <f t="shared" si="5"/>
        <v>2467</v>
      </c>
      <c r="I32" s="392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431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2041.8309999999999</v>
      </c>
      <c r="E33" s="286">
        <f t="shared" si="2"/>
        <v>2348.1060000000002</v>
      </c>
      <c r="F33" s="286">
        <f>ROUND(E33+(E33*$F$15),3)</f>
        <v>2700.3220000000001</v>
      </c>
      <c r="G33" s="286">
        <f t="shared" si="4"/>
        <v>2700</v>
      </c>
      <c r="H33" s="288">
        <f t="shared" si="5"/>
        <v>2700</v>
      </c>
      <c r="I33" s="392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476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2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2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1729.848</v>
      </c>
      <c r="C36" s="285">
        <f t="shared" ref="C36:C44" si="9">K36</f>
        <v>77.569746301712001</v>
      </c>
      <c r="D36" s="286">
        <f t="shared" ref="D36:D44" si="10">ROUND(SUM($B$17,C36),3)</f>
        <v>1807.4179999999999</v>
      </c>
      <c r="E36" s="286">
        <f t="shared" ref="E36:E44" si="11">ROUND(D36+(D36*$E$15),3)</f>
        <v>2078.5309999999999</v>
      </c>
      <c r="F36" s="286">
        <f t="shared" ref="F36:F44" si="12">ROUND(E36+(E36*$F$15),3)</f>
        <v>2390.3110000000001</v>
      </c>
      <c r="G36" s="286">
        <f t="shared" ref="G36:G44" si="13">ROUND(F36,0)</f>
        <v>2390</v>
      </c>
      <c r="H36" s="288">
        <f t="shared" ref="H36:H44" si="14">IF(G36-L36=$H$17-$L$17,G36,IF(G36-L36&lt;$G$17-$L$17,G36+0,IF(G36-L36&gt;$G$17-$L$17,G36-0,FALSE)))</f>
        <v>2390</v>
      </c>
      <c r="I36" s="392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416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1829.32</v>
      </c>
      <c r="E37" s="286">
        <f t="shared" si="11"/>
        <v>2103.7179999999998</v>
      </c>
      <c r="F37" s="286">
        <f t="shared" si="12"/>
        <v>2419.2759999999998</v>
      </c>
      <c r="G37" s="286">
        <f t="shared" si="13"/>
        <v>2419</v>
      </c>
      <c r="H37" s="288">
        <f t="shared" si="14"/>
        <v>2419</v>
      </c>
      <c r="I37" s="392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422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1820.0419999999999</v>
      </c>
      <c r="E38" s="286">
        <f t="shared" si="11"/>
        <v>2093.0479999999998</v>
      </c>
      <c r="F38" s="286">
        <f t="shared" si="12"/>
        <v>2407.0050000000001</v>
      </c>
      <c r="G38" s="286">
        <f t="shared" si="13"/>
        <v>2407</v>
      </c>
      <c r="H38" s="288">
        <f t="shared" si="14"/>
        <v>2407</v>
      </c>
      <c r="I38" s="392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420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1832.114</v>
      </c>
      <c r="E39" s="286">
        <f t="shared" si="11"/>
        <v>2106.931</v>
      </c>
      <c r="F39" s="286">
        <f t="shared" si="12"/>
        <v>2422.971</v>
      </c>
      <c r="G39" s="286">
        <f t="shared" si="13"/>
        <v>2423</v>
      </c>
      <c r="H39" s="288">
        <f t="shared" si="14"/>
        <v>2423</v>
      </c>
      <c r="I39" s="392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423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1861.835</v>
      </c>
      <c r="E40" s="286">
        <f t="shared" si="11"/>
        <v>2141.11</v>
      </c>
      <c r="F40" s="286">
        <f t="shared" si="12"/>
        <v>2462.277</v>
      </c>
      <c r="G40" s="286">
        <f t="shared" si="13"/>
        <v>2462</v>
      </c>
      <c r="H40" s="288">
        <f t="shared" si="14"/>
        <v>2462</v>
      </c>
      <c r="I40" s="392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430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1853.6479999999999</v>
      </c>
      <c r="E41" s="286">
        <f t="shared" si="11"/>
        <v>2131.6950000000002</v>
      </c>
      <c r="F41" s="286">
        <f t="shared" si="12"/>
        <v>2451.4490000000001</v>
      </c>
      <c r="G41" s="286">
        <f t="shared" si="13"/>
        <v>2451</v>
      </c>
      <c r="H41" s="288">
        <f t="shared" si="14"/>
        <v>2451</v>
      </c>
      <c r="I41" s="392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428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1876.0039999999999</v>
      </c>
      <c r="E42" s="286">
        <f t="shared" si="11"/>
        <v>2157.4050000000002</v>
      </c>
      <c r="F42" s="286">
        <f t="shared" si="12"/>
        <v>2481.0160000000001</v>
      </c>
      <c r="G42" s="286">
        <f t="shared" si="13"/>
        <v>2481</v>
      </c>
      <c r="H42" s="288">
        <f t="shared" si="14"/>
        <v>2481</v>
      </c>
      <c r="I42" s="392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434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1889.1790000000001</v>
      </c>
      <c r="E43" s="286">
        <f t="shared" si="11"/>
        <v>2172.556</v>
      </c>
      <c r="F43" s="286">
        <f t="shared" si="12"/>
        <v>2498.4389999999999</v>
      </c>
      <c r="G43" s="286">
        <f t="shared" si="13"/>
        <v>2498</v>
      </c>
      <c r="H43" s="288">
        <f t="shared" si="14"/>
        <v>2498</v>
      </c>
      <c r="I43" s="392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437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1901.9259999999999</v>
      </c>
      <c r="E44" s="286">
        <f t="shared" si="11"/>
        <v>2187.2150000000001</v>
      </c>
      <c r="F44" s="286">
        <f t="shared" si="12"/>
        <v>2515.297</v>
      </c>
      <c r="G44" s="286">
        <f t="shared" si="13"/>
        <v>2515</v>
      </c>
      <c r="H44" s="288">
        <f t="shared" si="14"/>
        <v>2515</v>
      </c>
      <c r="I44" s="392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440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2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2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1846.4780000000001</v>
      </c>
      <c r="E47" s="286">
        <f t="shared" ref="E47:E67" si="18">ROUND(D47+(D47*$E$15),3)</f>
        <v>2123.4499999999998</v>
      </c>
      <c r="F47" s="286">
        <f t="shared" ref="F47:F67" si="19">ROUND(E47+(E47*$F$15),3)</f>
        <v>2441.9679999999998</v>
      </c>
      <c r="G47" s="286">
        <f t="shared" ref="G47:G67" si="20">ROUND(F47,0)</f>
        <v>2442</v>
      </c>
      <c r="H47" s="288">
        <f t="shared" ref="H47:H52" si="21">IF(G47-L47=$H$17-$L$17,G47,IF(G47-L47&lt;$G$17-$L$17,G47+0,IF(G47-L47&gt;$G$17-$L$17,G47-0,FALSE)))</f>
        <v>2442</v>
      </c>
      <c r="I47" s="393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426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1857.1289999999999</v>
      </c>
      <c r="E48" s="286">
        <f t="shared" si="18"/>
        <v>2135.6979999999999</v>
      </c>
      <c r="F48" s="286">
        <f t="shared" si="19"/>
        <v>2456.0529999999999</v>
      </c>
      <c r="G48" s="286">
        <f t="shared" si="20"/>
        <v>2456</v>
      </c>
      <c r="H48" s="288">
        <f t="shared" si="21"/>
        <v>2456</v>
      </c>
      <c r="I48" s="393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429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1886.0050000000001</v>
      </c>
      <c r="E49" s="286">
        <f t="shared" si="18"/>
        <v>2168.9059999999999</v>
      </c>
      <c r="F49" s="286">
        <f t="shared" si="19"/>
        <v>2494.2420000000002</v>
      </c>
      <c r="G49" s="286">
        <f t="shared" si="20"/>
        <v>2494</v>
      </c>
      <c r="H49" s="288">
        <f t="shared" si="21"/>
        <v>2494</v>
      </c>
      <c r="I49" s="393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436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1920.077</v>
      </c>
      <c r="E50" s="286">
        <f t="shared" si="18"/>
        <v>2208.0889999999999</v>
      </c>
      <c r="F50" s="286">
        <f t="shared" si="19"/>
        <v>2539.3020000000001</v>
      </c>
      <c r="G50" s="286">
        <f t="shared" si="20"/>
        <v>2539</v>
      </c>
      <c r="H50" s="288">
        <f t="shared" si="21"/>
        <v>2539</v>
      </c>
      <c r="I50" s="393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445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1945.51</v>
      </c>
      <c r="E51" s="289">
        <f t="shared" si="18"/>
        <v>2237.337</v>
      </c>
      <c r="F51" s="289">
        <f t="shared" si="19"/>
        <v>2572.9380000000001</v>
      </c>
      <c r="G51" s="289">
        <f t="shared" si="20"/>
        <v>2573</v>
      </c>
      <c r="H51" s="346">
        <f t="shared" si="21"/>
        <v>2573</v>
      </c>
      <c r="I51" s="393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452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1975.8920000000001</v>
      </c>
      <c r="E52" s="286">
        <f t="shared" si="18"/>
        <v>2272.2759999999998</v>
      </c>
      <c r="F52" s="286">
        <f t="shared" si="19"/>
        <v>2613.1170000000002</v>
      </c>
      <c r="G52" s="286">
        <f t="shared" si="20"/>
        <v>2613</v>
      </c>
      <c r="H52" s="288">
        <f t="shared" si="21"/>
        <v>2613</v>
      </c>
      <c r="I52" s="393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459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1998.885</v>
      </c>
      <c r="E53" s="286">
        <f t="shared" si="18"/>
        <v>2298.7179999999998</v>
      </c>
      <c r="F53" s="286">
        <f t="shared" si="19"/>
        <v>2643.5259999999998</v>
      </c>
      <c r="G53" s="286">
        <f t="shared" si="20"/>
        <v>2644</v>
      </c>
      <c r="H53" s="288">
        <f t="shared" ref="H53:H67" si="23">IF(G53-L53=$H$17-$L$17,G53,IF(G53-L53&lt;$G$17-$L$17,G53+0,IF(G53-L53&gt;$G$17-$L$17,G53-0,FALSE)))</f>
        <v>2644</v>
      </c>
      <c r="I53" s="393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465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2043.2280000000001</v>
      </c>
      <c r="E54" s="286">
        <f t="shared" si="18"/>
        <v>2349.712</v>
      </c>
      <c r="F54" s="286">
        <f t="shared" si="19"/>
        <v>2702.1689999999999</v>
      </c>
      <c r="G54" s="286">
        <f t="shared" si="20"/>
        <v>2702</v>
      </c>
      <c r="H54" s="288">
        <f t="shared" si="23"/>
        <v>2702</v>
      </c>
      <c r="I54" s="393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476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2060.828</v>
      </c>
      <c r="E55" s="286">
        <f t="shared" si="18"/>
        <v>2369.9520000000002</v>
      </c>
      <c r="F55" s="286">
        <f t="shared" si="19"/>
        <v>2725.4450000000002</v>
      </c>
      <c r="G55" s="286">
        <f t="shared" si="20"/>
        <v>2725</v>
      </c>
      <c r="H55" s="288">
        <f t="shared" si="23"/>
        <v>2725</v>
      </c>
      <c r="I55" s="393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480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2086.6390000000001</v>
      </c>
      <c r="E56" s="286">
        <f t="shared" si="18"/>
        <v>2399.6350000000002</v>
      </c>
      <c r="F56" s="286">
        <f t="shared" si="19"/>
        <v>2759.58</v>
      </c>
      <c r="G56" s="286">
        <f t="shared" si="20"/>
        <v>2760</v>
      </c>
      <c r="H56" s="288">
        <f t="shared" si="23"/>
        <v>2760</v>
      </c>
      <c r="I56" s="393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488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2067.9360000000001</v>
      </c>
      <c r="E57" s="286">
        <f t="shared" si="18"/>
        <v>2378.1260000000002</v>
      </c>
      <c r="F57" s="286">
        <f t="shared" si="19"/>
        <v>2734.8449999999998</v>
      </c>
      <c r="G57" s="286">
        <f t="shared" si="20"/>
        <v>2735</v>
      </c>
      <c r="H57" s="288">
        <f t="shared" si="23"/>
        <v>2735</v>
      </c>
      <c r="I57" s="393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483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2054.1849999999999</v>
      </c>
      <c r="E58" s="286">
        <f t="shared" si="18"/>
        <v>2362.3130000000001</v>
      </c>
      <c r="F58" s="286">
        <f t="shared" si="19"/>
        <v>2716.66</v>
      </c>
      <c r="G58" s="286">
        <f t="shared" si="20"/>
        <v>2717</v>
      </c>
      <c r="H58" s="288">
        <f t="shared" si="23"/>
        <v>2717</v>
      </c>
      <c r="I58" s="393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479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2110.7840000000001</v>
      </c>
      <c r="E59" s="286">
        <f t="shared" si="18"/>
        <v>2427.402</v>
      </c>
      <c r="F59" s="286">
        <f t="shared" si="19"/>
        <v>2791.5120000000002</v>
      </c>
      <c r="G59" s="286">
        <f t="shared" si="20"/>
        <v>2792</v>
      </c>
      <c r="H59" s="288">
        <f t="shared" si="23"/>
        <v>2792</v>
      </c>
      <c r="I59" s="393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494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1886.0050000000001</v>
      </c>
      <c r="E60" s="286">
        <f t="shared" si="18"/>
        <v>2168.9059999999999</v>
      </c>
      <c r="F60" s="286">
        <f t="shared" si="19"/>
        <v>2494.2420000000002</v>
      </c>
      <c r="G60" s="286">
        <f t="shared" si="20"/>
        <v>2494</v>
      </c>
      <c r="H60" s="288">
        <f t="shared" si="23"/>
        <v>2494</v>
      </c>
      <c r="I60" s="394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436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1920.077</v>
      </c>
      <c r="E61" s="286">
        <f t="shared" si="18"/>
        <v>2208.0889999999999</v>
      </c>
      <c r="F61" s="286">
        <f t="shared" si="19"/>
        <v>2539.3020000000001</v>
      </c>
      <c r="G61" s="286">
        <f t="shared" si="20"/>
        <v>2539</v>
      </c>
      <c r="H61" s="288">
        <f t="shared" si="23"/>
        <v>2539</v>
      </c>
      <c r="I61" s="394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445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1975.8920000000001</v>
      </c>
      <c r="E62" s="286">
        <f t="shared" si="18"/>
        <v>2272.2759999999998</v>
      </c>
      <c r="F62" s="286">
        <f t="shared" si="19"/>
        <v>2613.1170000000002</v>
      </c>
      <c r="G62" s="286">
        <f t="shared" si="20"/>
        <v>2613</v>
      </c>
      <c r="H62" s="288">
        <f t="shared" si="23"/>
        <v>2613</v>
      </c>
      <c r="I62" s="394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459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1998.885</v>
      </c>
      <c r="E63" s="286">
        <f t="shared" si="18"/>
        <v>2298.7179999999998</v>
      </c>
      <c r="F63" s="286">
        <f t="shared" si="19"/>
        <v>2643.5259999999998</v>
      </c>
      <c r="G63" s="286">
        <f t="shared" si="20"/>
        <v>2644</v>
      </c>
      <c r="H63" s="288">
        <f t="shared" si="23"/>
        <v>2644</v>
      </c>
      <c r="I63" s="394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465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2043.2280000000001</v>
      </c>
      <c r="E64" s="286">
        <f t="shared" si="18"/>
        <v>2349.712</v>
      </c>
      <c r="F64" s="286">
        <f t="shared" si="19"/>
        <v>2702.1689999999999</v>
      </c>
      <c r="G64" s="286">
        <f t="shared" si="20"/>
        <v>2702</v>
      </c>
      <c r="H64" s="288">
        <f t="shared" si="23"/>
        <v>2702</v>
      </c>
      <c r="I64" s="394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476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2060.828</v>
      </c>
      <c r="E65" s="286">
        <f t="shared" si="18"/>
        <v>2369.9520000000002</v>
      </c>
      <c r="F65" s="286">
        <f t="shared" si="19"/>
        <v>2725.4450000000002</v>
      </c>
      <c r="G65" s="286">
        <f t="shared" si="20"/>
        <v>2725</v>
      </c>
      <c r="H65" s="288">
        <f t="shared" si="23"/>
        <v>2725</v>
      </c>
      <c r="I65" s="394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480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2086.6390000000001</v>
      </c>
      <c r="E66" s="286">
        <f t="shared" si="18"/>
        <v>2399.6350000000002</v>
      </c>
      <c r="F66" s="286">
        <f t="shared" si="19"/>
        <v>2759.58</v>
      </c>
      <c r="G66" s="286">
        <f t="shared" si="20"/>
        <v>2760</v>
      </c>
      <c r="H66" s="288">
        <f t="shared" si="23"/>
        <v>2760</v>
      </c>
      <c r="I66" s="394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488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2110.7840000000001</v>
      </c>
      <c r="E67" s="286">
        <f t="shared" si="18"/>
        <v>2427.402</v>
      </c>
      <c r="F67" s="286">
        <f t="shared" si="19"/>
        <v>2791.5120000000002</v>
      </c>
      <c r="G67" s="286">
        <f t="shared" si="20"/>
        <v>2792</v>
      </c>
      <c r="H67" s="288">
        <f t="shared" si="23"/>
        <v>2792</v>
      </c>
      <c r="I67" s="394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494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2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2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1729.848</v>
      </c>
      <c r="C70" s="285">
        <f t="shared" ref="C70:C76" si="24">K70</f>
        <v>179.72551110259198</v>
      </c>
      <c r="D70" s="286">
        <f t="shared" ref="D70:D76" si="25">ROUND(SUM($B$17,C70),3)</f>
        <v>1909.5740000000001</v>
      </c>
      <c r="E70" s="286">
        <f t="shared" ref="E70:E76" si="26">ROUND(D70+(D70*$E$15),3)</f>
        <v>2196.0100000000002</v>
      </c>
      <c r="F70" s="286">
        <f t="shared" ref="F70:F76" si="27">ROUND(E70+(E70*$F$15),3)</f>
        <v>2525.4119999999998</v>
      </c>
      <c r="G70" s="286">
        <f t="shared" ref="G70:G76" si="28">ROUND(F70,0)</f>
        <v>2525</v>
      </c>
      <c r="H70" s="288">
        <f t="shared" ref="H70:H76" si="29">IF(G70-L70=$H$17-$L$17,G70,IF(G70-L70&lt;$G$17-$L$17,G70+0,IF(G70-L70&gt;$G$17-$L$17,G70-0,FALSE)))</f>
        <v>2525</v>
      </c>
      <c r="I70" s="392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442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1949.7</v>
      </c>
      <c r="E71" s="286">
        <f t="shared" si="26"/>
        <v>2242.1550000000002</v>
      </c>
      <c r="F71" s="286">
        <f t="shared" si="27"/>
        <v>2578.4780000000001</v>
      </c>
      <c r="G71" s="286">
        <f t="shared" si="28"/>
        <v>2578</v>
      </c>
      <c r="H71" s="288">
        <f t="shared" si="29"/>
        <v>2578</v>
      </c>
      <c r="I71" s="392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452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1979.3240000000001</v>
      </c>
      <c r="E72" s="286">
        <f t="shared" si="26"/>
        <v>2276.223</v>
      </c>
      <c r="F72" s="286">
        <f t="shared" si="27"/>
        <v>2617.6559999999999</v>
      </c>
      <c r="G72" s="286">
        <f t="shared" si="28"/>
        <v>2618</v>
      </c>
      <c r="H72" s="288">
        <f t="shared" si="29"/>
        <v>2618</v>
      </c>
      <c r="I72" s="392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460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1975.1569999999999</v>
      </c>
      <c r="E73" s="286">
        <f t="shared" si="26"/>
        <v>2271.431</v>
      </c>
      <c r="F73" s="286">
        <f t="shared" si="27"/>
        <v>2612.1460000000002</v>
      </c>
      <c r="G73" s="286">
        <f t="shared" si="28"/>
        <v>2612</v>
      </c>
      <c r="H73" s="288">
        <f t="shared" si="29"/>
        <v>2612</v>
      </c>
      <c r="I73" s="392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459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1987.9639999999999</v>
      </c>
      <c r="E74" s="286">
        <f t="shared" si="26"/>
        <v>2286.1590000000001</v>
      </c>
      <c r="F74" s="286">
        <f t="shared" si="27"/>
        <v>2629.0830000000001</v>
      </c>
      <c r="G74" s="286">
        <f t="shared" si="28"/>
        <v>2629</v>
      </c>
      <c r="H74" s="288">
        <f t="shared" si="29"/>
        <v>2629</v>
      </c>
      <c r="I74" s="392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462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1987.278</v>
      </c>
      <c r="E75" s="286">
        <f t="shared" si="26"/>
        <v>2285.37</v>
      </c>
      <c r="F75" s="286">
        <f t="shared" si="27"/>
        <v>2628.1759999999999</v>
      </c>
      <c r="G75" s="286">
        <f t="shared" si="28"/>
        <v>2628</v>
      </c>
      <c r="H75" s="288">
        <f t="shared" si="29"/>
        <v>2628</v>
      </c>
      <c r="I75" s="392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462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2014.5730000000001</v>
      </c>
      <c r="E76" s="286">
        <f t="shared" si="26"/>
        <v>2316.759</v>
      </c>
      <c r="F76" s="286">
        <f t="shared" si="27"/>
        <v>2664.2730000000001</v>
      </c>
      <c r="G76" s="286">
        <f t="shared" si="28"/>
        <v>2664</v>
      </c>
      <c r="H76" s="288">
        <f t="shared" si="29"/>
        <v>2664</v>
      </c>
      <c r="I76" s="392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469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6">
        <v>871.41899999999998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5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5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5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5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1729.848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8" workbookViewId="0">
      <selection activeCell="F75" sqref="F75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885.688+4+104+28-133.41-123-5+76+56+3+8-57-2+24+25-23-17.95+5-3-68-198-223+40+214+39</f>
        <v>658.32799999999997</v>
      </c>
      <c r="D15" s="105">
        <v>3.4</v>
      </c>
      <c r="E15" s="330">
        <f>$C$15+D15</f>
        <v>661.72799999999995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667.428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672.62799999999993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679.32799999999997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688.72799999999995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702.32799999999997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714.428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737.52800000000002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761.82799999999997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777.32799999999997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799.428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819.62799999999993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779.62799999999993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820.82799999999997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809.72799999999995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714.428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809.72799999999995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658.32799999999997</v>
      </c>
      <c r="D34" s="102">
        <v>21.9</v>
      </c>
      <c r="E34" s="331">
        <f t="shared" ref="E34:E42" si="1">$C$15+D34</f>
        <v>680.22799999999995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692.72799999999995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685.52800000000002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697.02800000000002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711.428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708.428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721.82799999999997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726.928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738.52800000000002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658.32799999999997</v>
      </c>
      <c r="D45" s="104">
        <v>44.5</v>
      </c>
      <c r="E45" s="331">
        <f t="shared" ref="E45:E65" si="2">$C$15+D45</f>
        <v>702.82799999999997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711.82799999999997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726.82799999999997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749.52800000000002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742.82799999999997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758.62799999999993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788.428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790.62799999999993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798.12799999999993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808.12799999999993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828.12799999999993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800.12799999999993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838.02800000000002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726.82799999999997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749.52800000000002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758.62799999999993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788.428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790.62799999999993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798.12799999999993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808.12799999999993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838.02800000000002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658.32799999999997</v>
      </c>
      <c r="D68" s="106">
        <v>80.599999999999994</v>
      </c>
      <c r="E68" s="331">
        <f t="shared" ref="E68:E74" si="3">$C$15+D68</f>
        <v>738.928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761.928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778.928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776.52800000000002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783.928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783.52800000000002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799.22799999999995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194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20" zoomScaleNormal="100" zoomScaleSheetLayoutView="100" workbookViewId="0">
      <selection activeCell="F93" sqref="F9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1393.13-4+124+47.92-145.41-153.92+1+91+56+20+1+33.16-74.78-13.29+26+25-16-14.95+9-5-54-133.7-6.3-161+22+173+45</f>
        <v>1284.8600000000001</v>
      </c>
      <c r="C16" s="101">
        <v>3.4</v>
      </c>
      <c r="D16" s="83">
        <f>B16+C16</f>
        <v>1288.2600000000002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1293.96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1299.1600000000001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1305.8600000000001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1315.2600000000002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1328.8600000000001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1340.96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1364.0600000000002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1388.3600000000001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1403.8600000000001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1425.96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1446.16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1406.16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1447.3600000000001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1436.2600000000002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1340.96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1436.2600000000002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1284.8600000000001</v>
      </c>
      <c r="C35" s="24">
        <v>21.9</v>
      </c>
      <c r="D35" s="80">
        <f>$B16+C35</f>
        <v>1306.7600000000002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1319.2600000000002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1312.0600000000002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1323.5600000000002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1337.96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1334.96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1348.3600000000001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1353.46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1365.0600000000002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1284.8600000000001</v>
      </c>
      <c r="C46" s="24">
        <v>44.5</v>
      </c>
      <c r="D46" s="80">
        <f>$B46+C46</f>
        <v>1329.3600000000001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1338.3600000000001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1353.3600000000001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1363.8600000000001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1348.5600000000002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1365.96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1389.3600000000001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1392.5600000000002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1410.2600000000002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1431.5600000000002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1415.5600000000002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1413.46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1432.96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1353.3600000000001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1363.8600000000001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1365.96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1389.3600000000001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1392.5600000000002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1410.2600000000002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1431.5600000000002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1432.96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1284.8600000000001</v>
      </c>
      <c r="C69" s="24">
        <v>80.599999999999994</v>
      </c>
      <c r="D69" s="80">
        <f>$B46+C69</f>
        <v>1365.46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1388.46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1405.46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1403.0600000000002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1410.46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1410.0600000000002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1425.7600000000002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05 AUGUST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1470.28-75.78-14.29+26+25-14-15.95+9-5-54-6.3-134.7-156+21+169+45</f>
        <v>1289.26</v>
      </c>
      <c r="C92" s="101">
        <f t="shared" ref="C92:C108" si="0">C16</f>
        <v>3.4</v>
      </c>
      <c r="D92" s="83">
        <f>B92+C92</f>
        <v>1292.6600000000001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1298.3599999999999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1303.56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1310.26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1319.66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1333.26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1345.36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1368.46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1392.76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1408.26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1430.36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1450.56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1410.56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1451.76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1440.66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1345.36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1440.66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1289.26</v>
      </c>
      <c r="C111" s="24">
        <f t="shared" ref="C111:C119" si="1">C35</f>
        <v>21.9</v>
      </c>
      <c r="D111" s="80">
        <f>$B92+C111</f>
        <v>1311.16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1323.66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1316.46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1327.96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1342.36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1339.36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1352.76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1357.86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1369.46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1289.26</v>
      </c>
      <c r="C122" s="24">
        <f t="shared" ref="C122:C142" si="2">C46</f>
        <v>44.5</v>
      </c>
      <c r="D122" s="80">
        <f>$B122+C122</f>
        <v>1333.76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1342.76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1357.76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1368.26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1352.96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1370.36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1393.76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1396.96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1414.66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1435.96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1419.96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1417.86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1437.36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1357.76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1368.26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1370.36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1393.76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1396.96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1414.66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1435.96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1437.36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1289.26</v>
      </c>
      <c r="C145" s="24">
        <f t="shared" ref="C145:C151" si="3">C69</f>
        <v>80.599999999999994</v>
      </c>
      <c r="D145" s="80">
        <f>$B122+C145</f>
        <v>1369.86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1392.86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1409.86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1407.46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1414.86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1414.46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1430.16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98" zoomScale="90" zoomScaleNormal="90" workbookViewId="0">
      <selection activeCell="N168" sqref="N16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1446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191</v>
      </c>
      <c r="I10" s="407"/>
      <c r="J10" s="407"/>
      <c r="K10" s="220">
        <f>FLOOR(F20+0.5,1)</f>
        <v>1446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1440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1340.9+1+0.1+99+1.8+0.3-192-122+7+74-0.3+109+20+54+9-96+11+11-4-13+0.9+2.1+0.6+0.4+10+0.4-10-13-19-207+25-0.2-174+118+163+5</f>
        <v>1213</v>
      </c>
      <c r="C17" s="101">
        <v>3.4</v>
      </c>
      <c r="D17" s="28">
        <f>SUM(B17,C17)</f>
        <v>1216.4000000000001</v>
      </c>
      <c r="E17" s="369">
        <f>143.3+7.8+4.6+6+9.8+4.9+4.6+6.2+4.9+5.9+8+5.6</f>
        <v>211.60000000000002</v>
      </c>
      <c r="F17" s="33">
        <f>SUM(D17,E17)</f>
        <v>1428</v>
      </c>
      <c r="G17" s="33">
        <f t="shared" ref="G17:G33" si="0">ROUND(((F17*10)+0.4)/10,0)</f>
        <v>1428</v>
      </c>
      <c r="H17" s="33">
        <f>IF(FLOOR(G17,1)&lt;1000,FLOOR(G17,1),FLOOR((G17),1))</f>
        <v>1428</v>
      </c>
      <c r="I17" s="370">
        <f>H17-F17</f>
        <v>0</v>
      </c>
      <c r="J17" s="33">
        <f t="shared" ref="J17:J33" si="1">I17+D17</f>
        <v>1216.4000000000001</v>
      </c>
      <c r="K17" s="129">
        <f t="shared" ref="K17:K32" si="2">H17</f>
        <v>1428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1222.0999999999999</v>
      </c>
      <c r="E18" s="35">
        <f>$E$17</f>
        <v>211.60000000000002</v>
      </c>
      <c r="F18" s="34">
        <f t="shared" ref="F18:F33" si="4">D18+E18</f>
        <v>1433.6999999999998</v>
      </c>
      <c r="G18" s="34">
        <f t="shared" si="0"/>
        <v>1434</v>
      </c>
      <c r="H18" s="34">
        <f t="shared" ref="H18:H33" si="5">IF(FLOOR(G18,1)&lt;1000,FLOOR(G18,1),FLOOR((G18),1))</f>
        <v>1434</v>
      </c>
      <c r="I18" s="48">
        <f t="shared" ref="I18:I33" si="6">H18-F18</f>
        <v>0.3000000000001819</v>
      </c>
      <c r="J18" s="34">
        <f t="shared" si="1"/>
        <v>1222.4000000000001</v>
      </c>
      <c r="K18" s="130">
        <f t="shared" si="2"/>
        <v>1434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1227.3</v>
      </c>
      <c r="E19" s="35">
        <f t="shared" ref="E19:E33" si="7">$E$17</f>
        <v>211.60000000000002</v>
      </c>
      <c r="F19" s="34">
        <f t="shared" si="4"/>
        <v>1438.9</v>
      </c>
      <c r="G19" s="34">
        <f t="shared" si="0"/>
        <v>1439</v>
      </c>
      <c r="H19" s="34">
        <f t="shared" si="5"/>
        <v>1439</v>
      </c>
      <c r="I19" s="48">
        <f t="shared" si="6"/>
        <v>9.9999999999909051E-2</v>
      </c>
      <c r="J19" s="34">
        <f t="shared" si="1"/>
        <v>1227.3999999999999</v>
      </c>
      <c r="K19" s="130">
        <f t="shared" si="2"/>
        <v>1439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1234</v>
      </c>
      <c r="E20" s="35">
        <f t="shared" si="7"/>
        <v>211.60000000000002</v>
      </c>
      <c r="F20" s="34">
        <f t="shared" si="4"/>
        <v>1445.6</v>
      </c>
      <c r="G20" s="34">
        <f t="shared" si="0"/>
        <v>1446</v>
      </c>
      <c r="H20" s="34">
        <f t="shared" si="5"/>
        <v>1446</v>
      </c>
      <c r="I20" s="48">
        <f t="shared" si="6"/>
        <v>0.40000000000009095</v>
      </c>
      <c r="J20" s="34">
        <f t="shared" si="1"/>
        <v>1234.4000000000001</v>
      </c>
      <c r="K20" s="130">
        <f t="shared" si="2"/>
        <v>1446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1243.4000000000001</v>
      </c>
      <c r="E21" s="35">
        <f t="shared" si="7"/>
        <v>211.60000000000002</v>
      </c>
      <c r="F21" s="34">
        <f t="shared" si="4"/>
        <v>1455</v>
      </c>
      <c r="G21" s="34">
        <f t="shared" si="0"/>
        <v>1455</v>
      </c>
      <c r="H21" s="34">
        <f t="shared" si="5"/>
        <v>1455</v>
      </c>
      <c r="I21" s="48">
        <f t="shared" si="6"/>
        <v>0</v>
      </c>
      <c r="J21" s="34">
        <f t="shared" si="1"/>
        <v>1243.4000000000001</v>
      </c>
      <c r="K21" s="130">
        <f t="shared" si="2"/>
        <v>1455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1257</v>
      </c>
      <c r="E22" s="35">
        <f t="shared" si="7"/>
        <v>211.60000000000002</v>
      </c>
      <c r="F22" s="34">
        <f t="shared" si="4"/>
        <v>1468.6</v>
      </c>
      <c r="G22" s="34">
        <f t="shared" si="0"/>
        <v>1469</v>
      </c>
      <c r="H22" s="34">
        <f t="shared" si="5"/>
        <v>1469</v>
      </c>
      <c r="I22" s="48">
        <f t="shared" si="6"/>
        <v>0.40000000000009095</v>
      </c>
      <c r="J22" s="34">
        <f t="shared" si="1"/>
        <v>1257.4000000000001</v>
      </c>
      <c r="K22" s="130">
        <f t="shared" si="2"/>
        <v>1469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1269.0999999999999</v>
      </c>
      <c r="E23" s="35">
        <f t="shared" si="7"/>
        <v>211.60000000000002</v>
      </c>
      <c r="F23" s="34">
        <f t="shared" si="4"/>
        <v>1480.6999999999998</v>
      </c>
      <c r="G23" s="34">
        <f t="shared" si="0"/>
        <v>1481</v>
      </c>
      <c r="H23" s="34">
        <f t="shared" si="5"/>
        <v>1481</v>
      </c>
      <c r="I23" s="48">
        <f t="shared" si="6"/>
        <v>0.3000000000001819</v>
      </c>
      <c r="J23" s="34">
        <f t="shared" si="1"/>
        <v>1269.4000000000001</v>
      </c>
      <c r="K23" s="130">
        <f t="shared" si="2"/>
        <v>1481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1292.2</v>
      </c>
      <c r="E24" s="35">
        <f t="shared" si="7"/>
        <v>211.60000000000002</v>
      </c>
      <c r="F24" s="66">
        <f t="shared" si="4"/>
        <v>1503.8000000000002</v>
      </c>
      <c r="G24" s="66">
        <f t="shared" si="0"/>
        <v>1504</v>
      </c>
      <c r="H24" s="66">
        <f t="shared" si="5"/>
        <v>1504</v>
      </c>
      <c r="I24" s="67">
        <f t="shared" si="6"/>
        <v>0.1999999999998181</v>
      </c>
      <c r="J24" s="66">
        <f t="shared" si="1"/>
        <v>1292.3999999999999</v>
      </c>
      <c r="K24" s="123">
        <f t="shared" si="2"/>
        <v>1504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1316.5</v>
      </c>
      <c r="E25" s="35">
        <f t="shared" si="7"/>
        <v>211.60000000000002</v>
      </c>
      <c r="F25" s="66">
        <f t="shared" si="4"/>
        <v>1528.1</v>
      </c>
      <c r="G25" s="66">
        <f t="shared" si="0"/>
        <v>1528</v>
      </c>
      <c r="H25" s="66">
        <f t="shared" si="5"/>
        <v>1528</v>
      </c>
      <c r="I25" s="67">
        <f>H25-F25</f>
        <v>-9.9999999999909051E-2</v>
      </c>
      <c r="J25" s="66">
        <f t="shared" si="1"/>
        <v>1316.4</v>
      </c>
      <c r="K25" s="123">
        <f>H25</f>
        <v>1528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1332</v>
      </c>
      <c r="E26" s="35">
        <f t="shared" si="7"/>
        <v>211.60000000000002</v>
      </c>
      <c r="F26" s="66">
        <f t="shared" si="4"/>
        <v>1543.6</v>
      </c>
      <c r="G26" s="66">
        <f t="shared" si="0"/>
        <v>1544</v>
      </c>
      <c r="H26" s="66">
        <f t="shared" si="5"/>
        <v>1544</v>
      </c>
      <c r="I26" s="67">
        <f t="shared" si="6"/>
        <v>0.40000000000009095</v>
      </c>
      <c r="J26" s="66">
        <f t="shared" si="1"/>
        <v>1332.4</v>
      </c>
      <c r="K26" s="123">
        <f t="shared" si="2"/>
        <v>1544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1354.1</v>
      </c>
      <c r="E27" s="35">
        <f t="shared" si="7"/>
        <v>211.60000000000002</v>
      </c>
      <c r="F27" s="66">
        <f t="shared" si="4"/>
        <v>1565.6999999999998</v>
      </c>
      <c r="G27" s="66">
        <f t="shared" si="0"/>
        <v>1566</v>
      </c>
      <c r="H27" s="66">
        <f t="shared" si="5"/>
        <v>1566</v>
      </c>
      <c r="I27" s="67">
        <f t="shared" si="6"/>
        <v>0.3000000000001819</v>
      </c>
      <c r="J27" s="66">
        <f t="shared" si="1"/>
        <v>1354.4</v>
      </c>
      <c r="K27" s="123">
        <f t="shared" si="2"/>
        <v>1566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1374.3</v>
      </c>
      <c r="E28" s="35">
        <f t="shared" si="7"/>
        <v>211.60000000000002</v>
      </c>
      <c r="F28" s="66">
        <f t="shared" si="4"/>
        <v>1585.9</v>
      </c>
      <c r="G28" s="66">
        <f t="shared" si="0"/>
        <v>1586</v>
      </c>
      <c r="H28" s="66">
        <f t="shared" si="5"/>
        <v>1586</v>
      </c>
      <c r="I28" s="67">
        <f>H28-F28</f>
        <v>9.9999999999909051E-2</v>
      </c>
      <c r="J28" s="66">
        <f t="shared" si="1"/>
        <v>1374.3999999999999</v>
      </c>
      <c r="K28" s="123">
        <f>H28</f>
        <v>1586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1334.3</v>
      </c>
      <c r="E29" s="35">
        <f t="shared" si="7"/>
        <v>211.60000000000002</v>
      </c>
      <c r="F29" s="66">
        <f t="shared" si="4"/>
        <v>1545.9</v>
      </c>
      <c r="G29" s="66">
        <f t="shared" si="0"/>
        <v>1546</v>
      </c>
      <c r="H29" s="66">
        <f t="shared" si="5"/>
        <v>1546</v>
      </c>
      <c r="I29" s="67">
        <f t="shared" si="6"/>
        <v>9.9999999999909051E-2</v>
      </c>
      <c r="J29" s="66">
        <f t="shared" si="1"/>
        <v>1334.3999999999999</v>
      </c>
      <c r="K29" s="123">
        <f t="shared" si="2"/>
        <v>1546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1375.5</v>
      </c>
      <c r="E30" s="35">
        <f t="shared" si="7"/>
        <v>211.60000000000002</v>
      </c>
      <c r="F30" s="66">
        <f t="shared" si="4"/>
        <v>1587.1</v>
      </c>
      <c r="G30" s="66">
        <f t="shared" si="0"/>
        <v>1587</v>
      </c>
      <c r="H30" s="66">
        <f t="shared" si="5"/>
        <v>1587</v>
      </c>
      <c r="I30" s="67">
        <f t="shared" si="6"/>
        <v>-9.9999999999909051E-2</v>
      </c>
      <c r="J30" s="66">
        <f t="shared" si="1"/>
        <v>1375.4</v>
      </c>
      <c r="K30" s="123">
        <f t="shared" si="2"/>
        <v>1587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1364.4</v>
      </c>
      <c r="E31" s="35">
        <f t="shared" si="7"/>
        <v>211.60000000000002</v>
      </c>
      <c r="F31" s="66">
        <f t="shared" si="4"/>
        <v>1576</v>
      </c>
      <c r="G31" s="66">
        <f t="shared" si="0"/>
        <v>1576</v>
      </c>
      <c r="H31" s="66">
        <f t="shared" si="5"/>
        <v>1576</v>
      </c>
      <c r="I31" s="67">
        <f t="shared" si="6"/>
        <v>0</v>
      </c>
      <c r="J31" s="66">
        <f t="shared" si="1"/>
        <v>1364.4</v>
      </c>
      <c r="K31" s="123">
        <f t="shared" si="2"/>
        <v>1576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1269.0999999999999</v>
      </c>
      <c r="E32" s="35">
        <f t="shared" si="7"/>
        <v>211.60000000000002</v>
      </c>
      <c r="F32" s="66">
        <f t="shared" si="4"/>
        <v>1480.6999999999998</v>
      </c>
      <c r="G32" s="66">
        <f t="shared" si="0"/>
        <v>1481</v>
      </c>
      <c r="H32" s="66">
        <f t="shared" si="5"/>
        <v>1481</v>
      </c>
      <c r="I32" s="67">
        <f t="shared" si="6"/>
        <v>0.3000000000001819</v>
      </c>
      <c r="J32" s="66">
        <f t="shared" si="1"/>
        <v>1269.4000000000001</v>
      </c>
      <c r="K32" s="123">
        <f t="shared" si="2"/>
        <v>1481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1364.4</v>
      </c>
      <c r="E33" s="35">
        <f t="shared" si="7"/>
        <v>211.60000000000002</v>
      </c>
      <c r="F33" s="66">
        <f t="shared" si="4"/>
        <v>1576</v>
      </c>
      <c r="G33" s="66">
        <f t="shared" si="0"/>
        <v>1576</v>
      </c>
      <c r="H33" s="66">
        <f t="shared" si="5"/>
        <v>1576</v>
      </c>
      <c r="I33" s="67">
        <f t="shared" si="6"/>
        <v>0</v>
      </c>
      <c r="J33" s="66">
        <f t="shared" si="1"/>
        <v>1364.4</v>
      </c>
      <c r="K33" s="123">
        <f>H33</f>
        <v>1576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1213</v>
      </c>
      <c r="C36" s="102">
        <v>21.9</v>
      </c>
      <c r="D36" s="65">
        <f t="shared" ref="D36:D44" si="8">$B$17+C36</f>
        <v>1234.9000000000001</v>
      </c>
      <c r="E36" s="35">
        <f t="shared" ref="E36:E44" si="9">$E$17</f>
        <v>211.60000000000002</v>
      </c>
      <c r="F36" s="66">
        <f t="shared" ref="F36:F44" si="10">D36+E36</f>
        <v>1446.5</v>
      </c>
      <c r="G36" s="66">
        <f t="shared" ref="G36:G44" si="11">ROUND(((F36*10)+0.4)/10,0)</f>
        <v>1447</v>
      </c>
      <c r="H36" s="66">
        <f t="shared" ref="H36:H44" si="12">IF(FLOOR(G36,1)&lt;1000,FLOOR(G36,1),FLOOR((G36),1))</f>
        <v>1447</v>
      </c>
      <c r="I36" s="67">
        <f t="shared" ref="I36:I44" si="13">H36-F36</f>
        <v>0.5</v>
      </c>
      <c r="J36" s="66">
        <f t="shared" ref="J36:J44" si="14">I36+D36</f>
        <v>1235.4000000000001</v>
      </c>
      <c r="K36" s="123">
        <f t="shared" ref="K36:K44" si="15">H36</f>
        <v>1447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1247.4000000000001</v>
      </c>
      <c r="E37" s="35">
        <f t="shared" si="9"/>
        <v>211.60000000000002</v>
      </c>
      <c r="F37" s="66">
        <f>D37+E37</f>
        <v>1459</v>
      </c>
      <c r="G37" s="66">
        <f>ROUND(((F37*10)+0.4)/10,0)</f>
        <v>1459</v>
      </c>
      <c r="H37" s="66">
        <f t="shared" si="12"/>
        <v>1459</v>
      </c>
      <c r="I37" s="67">
        <f>H37-F37</f>
        <v>0</v>
      </c>
      <c r="J37" s="66">
        <f>I37+D37</f>
        <v>1247.4000000000001</v>
      </c>
      <c r="K37" s="123">
        <f>H37</f>
        <v>1459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1240.2</v>
      </c>
      <c r="E38" s="35">
        <f t="shared" si="9"/>
        <v>211.60000000000002</v>
      </c>
      <c r="F38" s="66">
        <f t="shared" si="10"/>
        <v>1451.8000000000002</v>
      </c>
      <c r="G38" s="66">
        <f t="shared" si="11"/>
        <v>1452</v>
      </c>
      <c r="H38" s="66">
        <f t="shared" si="12"/>
        <v>1452</v>
      </c>
      <c r="I38" s="67">
        <f>H38-F38</f>
        <v>0.1999999999998181</v>
      </c>
      <c r="J38" s="66">
        <f t="shared" si="14"/>
        <v>1240.3999999999999</v>
      </c>
      <c r="K38" s="123">
        <f>H38</f>
        <v>1452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1251.7</v>
      </c>
      <c r="E39" s="35">
        <f t="shared" si="9"/>
        <v>211.60000000000002</v>
      </c>
      <c r="F39" s="66">
        <f t="shared" si="10"/>
        <v>1463.3000000000002</v>
      </c>
      <c r="G39" s="66">
        <f t="shared" si="11"/>
        <v>1463</v>
      </c>
      <c r="H39" s="66">
        <f t="shared" si="12"/>
        <v>1463</v>
      </c>
      <c r="I39" s="67">
        <f t="shared" si="13"/>
        <v>-0.3000000000001819</v>
      </c>
      <c r="J39" s="66">
        <f t="shared" si="14"/>
        <v>1251.3999999999999</v>
      </c>
      <c r="K39" s="123">
        <f t="shared" si="15"/>
        <v>1463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1266.0999999999999</v>
      </c>
      <c r="E40" s="35">
        <f t="shared" si="9"/>
        <v>211.60000000000002</v>
      </c>
      <c r="F40" s="66">
        <f t="shared" si="10"/>
        <v>1477.6999999999998</v>
      </c>
      <c r="G40" s="66">
        <f t="shared" si="11"/>
        <v>1478</v>
      </c>
      <c r="H40" s="66">
        <f t="shared" si="12"/>
        <v>1478</v>
      </c>
      <c r="I40" s="67">
        <f t="shared" si="13"/>
        <v>0.3000000000001819</v>
      </c>
      <c r="J40" s="66">
        <f t="shared" si="14"/>
        <v>1266.4000000000001</v>
      </c>
      <c r="K40" s="123">
        <f t="shared" si="15"/>
        <v>1478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1263.0999999999999</v>
      </c>
      <c r="E41" s="35">
        <f t="shared" si="9"/>
        <v>211.60000000000002</v>
      </c>
      <c r="F41" s="66">
        <f t="shared" si="10"/>
        <v>1474.6999999999998</v>
      </c>
      <c r="G41" s="66">
        <f t="shared" si="11"/>
        <v>1475</v>
      </c>
      <c r="H41" s="66">
        <f t="shared" si="12"/>
        <v>1475</v>
      </c>
      <c r="I41" s="67">
        <f t="shared" si="13"/>
        <v>0.3000000000001819</v>
      </c>
      <c r="J41" s="66">
        <f t="shared" si="14"/>
        <v>1263.4000000000001</v>
      </c>
      <c r="K41" s="123">
        <f t="shared" si="15"/>
        <v>1475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1276.5</v>
      </c>
      <c r="E42" s="35">
        <f t="shared" si="9"/>
        <v>211.60000000000002</v>
      </c>
      <c r="F42" s="66">
        <f t="shared" si="10"/>
        <v>1488.1</v>
      </c>
      <c r="G42" s="66">
        <f t="shared" si="11"/>
        <v>1488</v>
      </c>
      <c r="H42" s="66">
        <f t="shared" si="12"/>
        <v>1488</v>
      </c>
      <c r="I42" s="67">
        <f t="shared" si="13"/>
        <v>-9.9999999999909051E-2</v>
      </c>
      <c r="J42" s="66">
        <f t="shared" si="14"/>
        <v>1276.4000000000001</v>
      </c>
      <c r="K42" s="123">
        <f t="shared" si="15"/>
        <v>1488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1281.5999999999999</v>
      </c>
      <c r="E43" s="35">
        <f t="shared" si="9"/>
        <v>211.60000000000002</v>
      </c>
      <c r="F43" s="66">
        <f t="shared" si="10"/>
        <v>1493.1999999999998</v>
      </c>
      <c r="G43" s="66">
        <f t="shared" si="11"/>
        <v>1493</v>
      </c>
      <c r="H43" s="66">
        <f t="shared" si="12"/>
        <v>1493</v>
      </c>
      <c r="I43" s="67">
        <f t="shared" si="13"/>
        <v>-0.1999999999998181</v>
      </c>
      <c r="J43" s="66">
        <f t="shared" si="14"/>
        <v>1281.4000000000001</v>
      </c>
      <c r="K43" s="123">
        <f t="shared" si="15"/>
        <v>1493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1293.2</v>
      </c>
      <c r="E44" s="35">
        <f t="shared" si="9"/>
        <v>211.60000000000002</v>
      </c>
      <c r="F44" s="66">
        <f t="shared" si="10"/>
        <v>1504.8000000000002</v>
      </c>
      <c r="G44" s="66">
        <f t="shared" si="11"/>
        <v>1505</v>
      </c>
      <c r="H44" s="66">
        <f t="shared" si="12"/>
        <v>1505</v>
      </c>
      <c r="I44" s="67">
        <f t="shared" si="13"/>
        <v>0.1999999999998181</v>
      </c>
      <c r="J44" s="66">
        <f t="shared" si="14"/>
        <v>1293.3999999999999</v>
      </c>
      <c r="K44" s="123">
        <f t="shared" si="15"/>
        <v>1505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1257.5</v>
      </c>
      <c r="E47" s="35">
        <f t="shared" ref="E47:E67" si="17">$E$17</f>
        <v>211.60000000000002</v>
      </c>
      <c r="F47" s="66">
        <f t="shared" ref="F47:F67" si="18">D47+E47</f>
        <v>1469.1</v>
      </c>
      <c r="G47" s="66">
        <f t="shared" ref="G47:G67" si="19">ROUND(((F47*10)+0.4)/10,0)</f>
        <v>1469</v>
      </c>
      <c r="H47" s="66">
        <f t="shared" ref="H47:H67" si="20">IF(FLOOR(G47,1)&lt;1000,FLOOR(G47,1),FLOOR((G47),1))</f>
        <v>1469</v>
      </c>
      <c r="I47" s="67">
        <f t="shared" ref="I47:I52" si="21">H47-F47</f>
        <v>-9.9999999999909051E-2</v>
      </c>
      <c r="J47" s="66">
        <f t="shared" ref="J47:J67" si="22">I47+D47</f>
        <v>1257.4000000000001</v>
      </c>
      <c r="K47" s="123">
        <f t="shared" ref="K47:K67" si="23">H47</f>
        <v>1469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1266.5</v>
      </c>
      <c r="E48" s="35">
        <f t="shared" si="17"/>
        <v>211.60000000000002</v>
      </c>
      <c r="F48" s="66">
        <f t="shared" si="18"/>
        <v>1478.1</v>
      </c>
      <c r="G48" s="66">
        <f t="shared" si="19"/>
        <v>1478</v>
      </c>
      <c r="H48" s="66">
        <f t="shared" si="20"/>
        <v>1478</v>
      </c>
      <c r="I48" s="67">
        <f t="shared" si="21"/>
        <v>-9.9999999999909051E-2</v>
      </c>
      <c r="J48" s="66">
        <f t="shared" si="22"/>
        <v>1266.4000000000001</v>
      </c>
      <c r="K48" s="123">
        <f t="shared" si="23"/>
        <v>1478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1281.5</v>
      </c>
      <c r="E49" s="35">
        <f t="shared" si="17"/>
        <v>211.60000000000002</v>
      </c>
      <c r="F49" s="66">
        <f t="shared" si="18"/>
        <v>1493.1</v>
      </c>
      <c r="G49" s="66">
        <f t="shared" si="19"/>
        <v>1493</v>
      </c>
      <c r="H49" s="66">
        <f t="shared" si="20"/>
        <v>1493</v>
      </c>
      <c r="I49" s="67">
        <f t="shared" si="21"/>
        <v>-9.9999999999909051E-2</v>
      </c>
      <c r="J49" s="66">
        <f t="shared" si="22"/>
        <v>1281.4000000000001</v>
      </c>
      <c r="K49" s="123">
        <f t="shared" si="23"/>
        <v>1493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1292</v>
      </c>
      <c r="E50" s="35">
        <f t="shared" si="17"/>
        <v>211.60000000000002</v>
      </c>
      <c r="F50" s="66">
        <f t="shared" si="18"/>
        <v>1503.6</v>
      </c>
      <c r="G50" s="66">
        <f t="shared" si="19"/>
        <v>1504</v>
      </c>
      <c r="H50" s="66">
        <f t="shared" si="20"/>
        <v>1504</v>
      </c>
      <c r="I50" s="67">
        <f t="shared" si="21"/>
        <v>0.40000000000009095</v>
      </c>
      <c r="J50" s="66">
        <f t="shared" si="22"/>
        <v>1292.4000000000001</v>
      </c>
      <c r="K50" s="123">
        <f t="shared" si="23"/>
        <v>1504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1276.7</v>
      </c>
      <c r="E51" s="45">
        <f t="shared" si="17"/>
        <v>211.60000000000002</v>
      </c>
      <c r="F51" s="45">
        <f t="shared" si="18"/>
        <v>1488.3000000000002</v>
      </c>
      <c r="G51" s="45">
        <f t="shared" si="19"/>
        <v>1488</v>
      </c>
      <c r="H51" s="45">
        <f t="shared" si="20"/>
        <v>1488</v>
      </c>
      <c r="I51" s="53">
        <f t="shared" si="21"/>
        <v>-0.3000000000001819</v>
      </c>
      <c r="J51" s="45">
        <f t="shared" si="22"/>
        <v>1276.3999999999999</v>
      </c>
      <c r="K51" s="126">
        <f t="shared" si="23"/>
        <v>1488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1294.0999999999999</v>
      </c>
      <c r="E52" s="35">
        <f t="shared" si="17"/>
        <v>211.60000000000002</v>
      </c>
      <c r="F52" s="66">
        <f t="shared" si="18"/>
        <v>1505.6999999999998</v>
      </c>
      <c r="G52" s="66">
        <f t="shared" si="19"/>
        <v>1506</v>
      </c>
      <c r="H52" s="66">
        <f t="shared" si="20"/>
        <v>1506</v>
      </c>
      <c r="I52" s="25">
        <f t="shared" si="21"/>
        <v>0.3000000000001819</v>
      </c>
      <c r="J52" s="66">
        <f t="shared" si="22"/>
        <v>1294.4000000000001</v>
      </c>
      <c r="K52" s="122">
        <f t="shared" si="23"/>
        <v>1506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1317.5</v>
      </c>
      <c r="E53" s="35">
        <f t="shared" si="17"/>
        <v>211.60000000000002</v>
      </c>
      <c r="F53" s="66">
        <f t="shared" si="18"/>
        <v>1529.1</v>
      </c>
      <c r="G53" s="66">
        <f t="shared" si="19"/>
        <v>1529</v>
      </c>
      <c r="H53" s="66">
        <f t="shared" si="20"/>
        <v>1529</v>
      </c>
      <c r="I53" s="25">
        <f t="shared" ref="I53:I67" si="24">H53-F53</f>
        <v>-9.9999999999909051E-2</v>
      </c>
      <c r="J53" s="66">
        <f t="shared" si="22"/>
        <v>1317.4</v>
      </c>
      <c r="K53" s="122">
        <f t="shared" si="23"/>
        <v>1529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1320.7</v>
      </c>
      <c r="E54" s="35">
        <f t="shared" si="17"/>
        <v>211.60000000000002</v>
      </c>
      <c r="F54" s="66">
        <f t="shared" si="18"/>
        <v>1532.3000000000002</v>
      </c>
      <c r="G54" s="66">
        <f t="shared" si="19"/>
        <v>1532</v>
      </c>
      <c r="H54" s="66">
        <f t="shared" si="20"/>
        <v>1532</v>
      </c>
      <c r="I54" s="25">
        <f t="shared" si="24"/>
        <v>-0.3000000000001819</v>
      </c>
      <c r="J54" s="66">
        <f t="shared" si="22"/>
        <v>1320.3999999999999</v>
      </c>
      <c r="K54" s="122">
        <f t="shared" si="23"/>
        <v>1532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1338.4</v>
      </c>
      <c r="E55" s="35">
        <f t="shared" si="17"/>
        <v>211.60000000000002</v>
      </c>
      <c r="F55" s="66">
        <f t="shared" si="18"/>
        <v>1550</v>
      </c>
      <c r="G55" s="66">
        <f t="shared" si="19"/>
        <v>1550</v>
      </c>
      <c r="H55" s="66">
        <f t="shared" si="20"/>
        <v>1550</v>
      </c>
      <c r="I55" s="25">
        <f t="shared" si="24"/>
        <v>0</v>
      </c>
      <c r="J55" s="66">
        <f t="shared" si="22"/>
        <v>1338.4</v>
      </c>
      <c r="K55" s="122">
        <f t="shared" si="23"/>
        <v>1550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1359.7</v>
      </c>
      <c r="E56" s="35">
        <f t="shared" si="17"/>
        <v>211.60000000000002</v>
      </c>
      <c r="F56" s="66">
        <f t="shared" si="18"/>
        <v>1571.3000000000002</v>
      </c>
      <c r="G56" s="66">
        <f t="shared" si="19"/>
        <v>1571</v>
      </c>
      <c r="H56" s="66">
        <f t="shared" si="20"/>
        <v>1571</v>
      </c>
      <c r="I56" s="25">
        <f t="shared" si="24"/>
        <v>-0.3000000000001819</v>
      </c>
      <c r="J56" s="66">
        <f t="shared" si="22"/>
        <v>1359.3999999999999</v>
      </c>
      <c r="K56" s="122">
        <f t="shared" si="23"/>
        <v>1571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1343.7</v>
      </c>
      <c r="E57" s="35">
        <f t="shared" si="17"/>
        <v>211.60000000000002</v>
      </c>
      <c r="F57" s="66">
        <f t="shared" si="18"/>
        <v>1555.3000000000002</v>
      </c>
      <c r="G57" s="66">
        <f t="shared" si="19"/>
        <v>1555</v>
      </c>
      <c r="H57" s="66">
        <f t="shared" si="20"/>
        <v>1555</v>
      </c>
      <c r="I57" s="25">
        <f t="shared" si="24"/>
        <v>-0.3000000000001819</v>
      </c>
      <c r="J57" s="66">
        <f t="shared" si="22"/>
        <v>1343.3999999999999</v>
      </c>
      <c r="K57" s="122">
        <f t="shared" si="23"/>
        <v>1555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1341.6</v>
      </c>
      <c r="E58" s="35">
        <f t="shared" si="17"/>
        <v>211.60000000000002</v>
      </c>
      <c r="F58" s="66">
        <f t="shared" si="18"/>
        <v>1553.1999999999998</v>
      </c>
      <c r="G58" s="66">
        <f t="shared" si="19"/>
        <v>1553</v>
      </c>
      <c r="H58" s="66">
        <f t="shared" si="20"/>
        <v>1553</v>
      </c>
      <c r="I58" s="25">
        <f t="shared" si="24"/>
        <v>-0.1999999999998181</v>
      </c>
      <c r="J58" s="66">
        <f t="shared" si="22"/>
        <v>1341.4</v>
      </c>
      <c r="K58" s="122">
        <f t="shared" si="23"/>
        <v>1553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1361.1</v>
      </c>
      <c r="E59" s="35">
        <f t="shared" si="17"/>
        <v>211.60000000000002</v>
      </c>
      <c r="F59" s="66">
        <f t="shared" si="18"/>
        <v>1572.6999999999998</v>
      </c>
      <c r="G59" s="66">
        <f t="shared" si="19"/>
        <v>1573</v>
      </c>
      <c r="H59" s="66">
        <f t="shared" si="20"/>
        <v>1573</v>
      </c>
      <c r="I59" s="25">
        <f t="shared" si="24"/>
        <v>0.3000000000001819</v>
      </c>
      <c r="J59" s="66">
        <f t="shared" si="22"/>
        <v>1361.4</v>
      </c>
      <c r="K59" s="122">
        <f t="shared" si="23"/>
        <v>1573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1281.5</v>
      </c>
      <c r="E60" s="35">
        <f t="shared" si="17"/>
        <v>211.60000000000002</v>
      </c>
      <c r="F60" s="66">
        <f t="shared" si="18"/>
        <v>1493.1</v>
      </c>
      <c r="G60" s="66">
        <f t="shared" si="19"/>
        <v>1493</v>
      </c>
      <c r="H60" s="66">
        <f t="shared" si="20"/>
        <v>1493</v>
      </c>
      <c r="I60" s="25">
        <f t="shared" si="24"/>
        <v>-9.9999999999909051E-2</v>
      </c>
      <c r="J60" s="66">
        <f t="shared" si="22"/>
        <v>1281.4000000000001</v>
      </c>
      <c r="K60" s="122">
        <f t="shared" si="23"/>
        <v>1493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1292</v>
      </c>
      <c r="E61" s="35">
        <f t="shared" si="17"/>
        <v>211.60000000000002</v>
      </c>
      <c r="F61" s="66">
        <f t="shared" si="18"/>
        <v>1503.6</v>
      </c>
      <c r="G61" s="66">
        <f t="shared" si="19"/>
        <v>1504</v>
      </c>
      <c r="H61" s="66">
        <f t="shared" si="20"/>
        <v>1504</v>
      </c>
      <c r="I61" s="25">
        <f t="shared" si="24"/>
        <v>0.40000000000009095</v>
      </c>
      <c r="J61" s="66">
        <f t="shared" si="22"/>
        <v>1292.4000000000001</v>
      </c>
      <c r="K61" s="122">
        <f t="shared" si="23"/>
        <v>1504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1294.0999999999999</v>
      </c>
      <c r="E62" s="35">
        <f t="shared" si="17"/>
        <v>211.60000000000002</v>
      </c>
      <c r="F62" s="66">
        <f t="shared" si="18"/>
        <v>1505.6999999999998</v>
      </c>
      <c r="G62" s="66">
        <f t="shared" si="19"/>
        <v>1506</v>
      </c>
      <c r="H62" s="66">
        <f t="shared" si="20"/>
        <v>1506</v>
      </c>
      <c r="I62" s="25">
        <f t="shared" si="24"/>
        <v>0.3000000000001819</v>
      </c>
      <c r="J62" s="66">
        <f t="shared" si="22"/>
        <v>1294.4000000000001</v>
      </c>
      <c r="K62" s="122">
        <f t="shared" si="23"/>
        <v>1506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1317.5</v>
      </c>
      <c r="E63" s="35">
        <f t="shared" si="17"/>
        <v>211.60000000000002</v>
      </c>
      <c r="F63" s="66">
        <f t="shared" si="18"/>
        <v>1529.1</v>
      </c>
      <c r="G63" s="66">
        <f t="shared" si="19"/>
        <v>1529</v>
      </c>
      <c r="H63" s="66">
        <f t="shared" si="20"/>
        <v>1529</v>
      </c>
      <c r="I63" s="25">
        <f t="shared" si="24"/>
        <v>-9.9999999999909051E-2</v>
      </c>
      <c r="J63" s="66">
        <f t="shared" si="22"/>
        <v>1317.4</v>
      </c>
      <c r="K63" s="122">
        <f t="shared" si="23"/>
        <v>1529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1320.7</v>
      </c>
      <c r="E64" s="35">
        <f t="shared" si="17"/>
        <v>211.60000000000002</v>
      </c>
      <c r="F64" s="66">
        <f t="shared" si="18"/>
        <v>1532.3000000000002</v>
      </c>
      <c r="G64" s="66">
        <f t="shared" si="19"/>
        <v>1532</v>
      </c>
      <c r="H64" s="66">
        <f t="shared" si="20"/>
        <v>1532</v>
      </c>
      <c r="I64" s="25">
        <f t="shared" si="24"/>
        <v>-0.3000000000001819</v>
      </c>
      <c r="J64" s="66">
        <f t="shared" si="22"/>
        <v>1320.3999999999999</v>
      </c>
      <c r="K64" s="122">
        <f t="shared" si="23"/>
        <v>1532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1338.4</v>
      </c>
      <c r="E65" s="35">
        <f t="shared" si="17"/>
        <v>211.60000000000002</v>
      </c>
      <c r="F65" s="66">
        <f t="shared" si="18"/>
        <v>1550</v>
      </c>
      <c r="G65" s="66">
        <f t="shared" si="19"/>
        <v>1550</v>
      </c>
      <c r="H65" s="66">
        <f t="shared" si="20"/>
        <v>1550</v>
      </c>
      <c r="I65" s="25">
        <f t="shared" si="24"/>
        <v>0</v>
      </c>
      <c r="J65" s="66">
        <f t="shared" si="22"/>
        <v>1338.4</v>
      </c>
      <c r="K65" s="122">
        <f t="shared" si="23"/>
        <v>1550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1359.7</v>
      </c>
      <c r="E66" s="35">
        <f t="shared" si="17"/>
        <v>211.60000000000002</v>
      </c>
      <c r="F66" s="66">
        <f t="shared" si="18"/>
        <v>1571.3000000000002</v>
      </c>
      <c r="G66" s="66">
        <f t="shared" si="19"/>
        <v>1571</v>
      </c>
      <c r="H66" s="66">
        <f t="shared" si="20"/>
        <v>1571</v>
      </c>
      <c r="I66" s="25">
        <f t="shared" si="24"/>
        <v>-0.3000000000001819</v>
      </c>
      <c r="J66" s="66">
        <f t="shared" si="22"/>
        <v>1359.3999999999999</v>
      </c>
      <c r="K66" s="122">
        <f t="shared" si="23"/>
        <v>1571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1361.1</v>
      </c>
      <c r="E67" s="35">
        <f t="shared" si="17"/>
        <v>211.60000000000002</v>
      </c>
      <c r="F67" s="66">
        <f t="shared" si="18"/>
        <v>1572.6999999999998</v>
      </c>
      <c r="G67" s="66">
        <f t="shared" si="19"/>
        <v>1573</v>
      </c>
      <c r="H67" s="66">
        <f t="shared" si="20"/>
        <v>1573</v>
      </c>
      <c r="I67" s="25">
        <f t="shared" si="24"/>
        <v>0.3000000000001819</v>
      </c>
      <c r="J67" s="66">
        <f t="shared" si="22"/>
        <v>1361.4</v>
      </c>
      <c r="K67" s="122">
        <f t="shared" si="23"/>
        <v>1573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1213</v>
      </c>
      <c r="C70" s="356">
        <v>80.599999999999994</v>
      </c>
      <c r="D70" s="65">
        <f t="shared" ref="D70:D76" si="25">$B$17+C70</f>
        <v>1293.5999999999999</v>
      </c>
      <c r="E70" s="35">
        <f t="shared" ref="E70:E76" si="26">$E$17</f>
        <v>211.60000000000002</v>
      </c>
      <c r="F70" s="66">
        <f t="shared" ref="F70:F76" si="27">D70+E70</f>
        <v>1505.1999999999998</v>
      </c>
      <c r="G70" s="66">
        <f t="shared" ref="G70:G76" si="28">ROUND(((F70*10)+0.4)/10,0)</f>
        <v>1505</v>
      </c>
      <c r="H70" s="66">
        <f t="shared" ref="H70:H76" si="29">IF(FLOOR(G70,1)&lt;1000,FLOOR(G70,1),FLOOR((G70),1))</f>
        <v>1505</v>
      </c>
      <c r="I70" s="67">
        <f t="shared" ref="I70:I76" si="30">H70-F70</f>
        <v>-0.1999999999998181</v>
      </c>
      <c r="J70" s="66">
        <f t="shared" ref="J70:J76" si="31">I70+D70</f>
        <v>1293.4000000000001</v>
      </c>
      <c r="K70" s="123">
        <f t="shared" ref="K70:K76" si="32">H70</f>
        <v>1505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1316.6</v>
      </c>
      <c r="E71" s="35">
        <f t="shared" si="26"/>
        <v>211.60000000000002</v>
      </c>
      <c r="F71" s="66">
        <f t="shared" si="27"/>
        <v>1528.1999999999998</v>
      </c>
      <c r="G71" s="66">
        <f t="shared" si="28"/>
        <v>1528</v>
      </c>
      <c r="H71" s="66">
        <f t="shared" si="29"/>
        <v>1528</v>
      </c>
      <c r="I71" s="67">
        <f>H71-F71</f>
        <v>-0.1999999999998181</v>
      </c>
      <c r="J71" s="66">
        <f t="shared" si="31"/>
        <v>1316.4</v>
      </c>
      <c r="K71" s="123">
        <f>H71</f>
        <v>1528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1333.6</v>
      </c>
      <c r="E72" s="35">
        <f t="shared" si="26"/>
        <v>211.60000000000002</v>
      </c>
      <c r="F72" s="35">
        <f t="shared" si="27"/>
        <v>1545.1999999999998</v>
      </c>
      <c r="G72" s="35">
        <f t="shared" si="28"/>
        <v>1545</v>
      </c>
      <c r="H72" s="66">
        <f t="shared" si="29"/>
        <v>1545</v>
      </c>
      <c r="I72" s="25">
        <f t="shared" si="30"/>
        <v>-0.1999999999998181</v>
      </c>
      <c r="J72" s="35">
        <f t="shared" si="31"/>
        <v>1333.4</v>
      </c>
      <c r="K72" s="122">
        <f t="shared" si="32"/>
        <v>1545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1331.2</v>
      </c>
      <c r="E73" s="35">
        <f t="shared" si="26"/>
        <v>211.60000000000002</v>
      </c>
      <c r="F73" s="35">
        <f t="shared" si="27"/>
        <v>1542.8000000000002</v>
      </c>
      <c r="G73" s="35">
        <f t="shared" si="28"/>
        <v>1543</v>
      </c>
      <c r="H73" s="66">
        <f t="shared" si="29"/>
        <v>1543</v>
      </c>
      <c r="I73" s="25">
        <f t="shared" si="30"/>
        <v>0.1999999999998181</v>
      </c>
      <c r="J73" s="35">
        <f t="shared" si="31"/>
        <v>1331.3999999999999</v>
      </c>
      <c r="K73" s="122">
        <f t="shared" si="32"/>
        <v>1543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1338.6</v>
      </c>
      <c r="E74" s="35">
        <f t="shared" si="26"/>
        <v>211.60000000000002</v>
      </c>
      <c r="F74" s="35">
        <f t="shared" si="27"/>
        <v>1550.1999999999998</v>
      </c>
      <c r="G74" s="35">
        <f t="shared" si="28"/>
        <v>1550</v>
      </c>
      <c r="H74" s="66">
        <f t="shared" si="29"/>
        <v>1550</v>
      </c>
      <c r="I74" s="25">
        <f t="shared" si="30"/>
        <v>-0.1999999999998181</v>
      </c>
      <c r="J74" s="35">
        <f t="shared" si="31"/>
        <v>1338.4</v>
      </c>
      <c r="K74" s="122">
        <f t="shared" si="32"/>
        <v>1550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1338.2</v>
      </c>
      <c r="E75" s="35">
        <f t="shared" si="26"/>
        <v>211.60000000000002</v>
      </c>
      <c r="F75" s="66">
        <f t="shared" si="27"/>
        <v>1549.8000000000002</v>
      </c>
      <c r="G75" s="66">
        <f t="shared" si="28"/>
        <v>1550</v>
      </c>
      <c r="H75" s="66">
        <f t="shared" si="29"/>
        <v>1550</v>
      </c>
      <c r="I75" s="67">
        <f t="shared" si="30"/>
        <v>0.1999999999998181</v>
      </c>
      <c r="J75" s="66">
        <f t="shared" si="31"/>
        <v>1338.3999999999999</v>
      </c>
      <c r="K75" s="123">
        <f t="shared" si="32"/>
        <v>1550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1353.9</v>
      </c>
      <c r="E76" s="35">
        <f t="shared" si="26"/>
        <v>211.60000000000002</v>
      </c>
      <c r="F76" s="35">
        <f t="shared" si="27"/>
        <v>1565.5</v>
      </c>
      <c r="G76" s="35">
        <f t="shared" si="28"/>
        <v>1566</v>
      </c>
      <c r="H76" s="66">
        <f t="shared" si="29"/>
        <v>1566</v>
      </c>
      <c r="I76" s="25">
        <f t="shared" si="30"/>
        <v>0.5</v>
      </c>
      <c r="J76" s="35">
        <f t="shared" si="31"/>
        <v>1354.4</v>
      </c>
      <c r="K76" s="122">
        <f t="shared" si="32"/>
        <v>1566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05 AUGUST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1352.9+1+0.1+100+1.8+0.3-192-123+7+74-0.3+106+20+54+9-95+11+11+18-13+0.9+2.1+0.6+10+0.4+0.4-20-13-19-219+25-0.2-174+118+172+5</f>
        <v>1232</v>
      </c>
      <c r="C96" s="101">
        <v>3.4</v>
      </c>
      <c r="D96" s="23">
        <f t="shared" ref="D96:D101" si="33">$B$96+C96</f>
        <v>1235.4000000000001</v>
      </c>
      <c r="E96" s="36">
        <f t="shared" ref="E96:E112" si="34">$E$17</f>
        <v>211.60000000000002</v>
      </c>
      <c r="F96" s="36">
        <f t="shared" ref="F96:F112" si="35">D96+E96</f>
        <v>1447</v>
      </c>
      <c r="G96" s="36">
        <f t="shared" ref="G96:G112" si="36">ROUND(((F96*10)+0.4)/10,0)</f>
        <v>1447</v>
      </c>
      <c r="H96" s="36">
        <f>IF(FLOOR(G96,1)&lt;1000,FLOOR(G96,1),FLOOR((G96),1))</f>
        <v>1447</v>
      </c>
      <c r="I96" s="36">
        <f t="shared" ref="I96:I155" si="37">H96-F96</f>
        <v>0</v>
      </c>
      <c r="J96" s="36">
        <f t="shared" ref="J96:J112" si="38">I96+D96</f>
        <v>1235.4000000000001</v>
      </c>
      <c r="K96" s="56">
        <f t="shared" ref="K96:K112" si="39">H96</f>
        <v>1447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1241.0999999999999</v>
      </c>
      <c r="E97" s="35">
        <f t="shared" si="34"/>
        <v>211.60000000000002</v>
      </c>
      <c r="F97" s="38">
        <f t="shared" si="35"/>
        <v>1452.6999999999998</v>
      </c>
      <c r="G97" s="38">
        <f t="shared" si="36"/>
        <v>1453</v>
      </c>
      <c r="H97" s="38">
        <f t="shared" ref="H97:H112" si="40">IF(FLOOR(G97,1)&lt;1000,FLOOR(G97,1),FLOOR((G97),1))</f>
        <v>1453</v>
      </c>
      <c r="I97" s="50">
        <f t="shared" si="37"/>
        <v>0.3000000000001819</v>
      </c>
      <c r="J97" s="38">
        <f t="shared" si="38"/>
        <v>1241.4000000000001</v>
      </c>
      <c r="K97" s="55">
        <f t="shared" si="39"/>
        <v>1453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1246.3</v>
      </c>
      <c r="E98" s="35">
        <f t="shared" si="34"/>
        <v>211.60000000000002</v>
      </c>
      <c r="F98" s="38">
        <f t="shared" si="35"/>
        <v>1457.9</v>
      </c>
      <c r="G98" s="38">
        <f t="shared" si="36"/>
        <v>1458</v>
      </c>
      <c r="H98" s="38">
        <f t="shared" si="40"/>
        <v>1458</v>
      </c>
      <c r="I98" s="50">
        <f t="shared" si="37"/>
        <v>9.9999999999909051E-2</v>
      </c>
      <c r="J98" s="38">
        <f t="shared" si="38"/>
        <v>1246.3999999999999</v>
      </c>
      <c r="K98" s="55">
        <f t="shared" si="39"/>
        <v>1458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1253</v>
      </c>
      <c r="E99" s="35">
        <f t="shared" si="34"/>
        <v>211.60000000000002</v>
      </c>
      <c r="F99" s="38">
        <f t="shared" si="35"/>
        <v>1464.6</v>
      </c>
      <c r="G99" s="38">
        <f t="shared" si="36"/>
        <v>1465</v>
      </c>
      <c r="H99" s="38">
        <f t="shared" si="40"/>
        <v>1465</v>
      </c>
      <c r="I99" s="50">
        <f t="shared" si="37"/>
        <v>0.40000000000009095</v>
      </c>
      <c r="J99" s="38">
        <f t="shared" si="38"/>
        <v>1253.4000000000001</v>
      </c>
      <c r="K99" s="55">
        <f t="shared" si="39"/>
        <v>1465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1262.4000000000001</v>
      </c>
      <c r="E100" s="35">
        <f t="shared" si="34"/>
        <v>211.60000000000002</v>
      </c>
      <c r="F100" s="38">
        <f t="shared" si="35"/>
        <v>1474</v>
      </c>
      <c r="G100" s="38">
        <f t="shared" si="36"/>
        <v>1474</v>
      </c>
      <c r="H100" s="38">
        <f t="shared" si="40"/>
        <v>1474</v>
      </c>
      <c r="I100" s="50">
        <f t="shared" si="37"/>
        <v>0</v>
      </c>
      <c r="J100" s="38">
        <f t="shared" si="38"/>
        <v>1262.4000000000001</v>
      </c>
      <c r="K100" s="55">
        <f t="shared" si="39"/>
        <v>1474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1276</v>
      </c>
      <c r="E101" s="35">
        <f t="shared" si="34"/>
        <v>211.60000000000002</v>
      </c>
      <c r="F101" s="38">
        <f t="shared" si="35"/>
        <v>1487.6</v>
      </c>
      <c r="G101" s="38">
        <f t="shared" si="36"/>
        <v>1488</v>
      </c>
      <c r="H101" s="38">
        <f t="shared" si="40"/>
        <v>1488</v>
      </c>
      <c r="I101" s="51">
        <f t="shared" si="37"/>
        <v>0.40000000000009095</v>
      </c>
      <c r="J101" s="42">
        <f t="shared" si="38"/>
        <v>1276.4000000000001</v>
      </c>
      <c r="K101" s="59">
        <f t="shared" si="39"/>
        <v>1488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1298.0999999999999</v>
      </c>
      <c r="E102" s="35">
        <f t="shared" si="34"/>
        <v>211.60000000000002</v>
      </c>
      <c r="F102" s="38">
        <f t="shared" si="35"/>
        <v>1509.6999999999998</v>
      </c>
      <c r="G102" s="38">
        <f t="shared" si="36"/>
        <v>1510</v>
      </c>
      <c r="H102" s="38">
        <f t="shared" si="40"/>
        <v>1510</v>
      </c>
      <c r="I102" s="51">
        <f t="shared" si="37"/>
        <v>0.3000000000001819</v>
      </c>
      <c r="J102" s="42">
        <f t="shared" si="38"/>
        <v>1298.4000000000001</v>
      </c>
      <c r="K102" s="59">
        <f t="shared" si="39"/>
        <v>1510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1321.2</v>
      </c>
      <c r="E103" s="35">
        <f t="shared" si="34"/>
        <v>211.60000000000002</v>
      </c>
      <c r="F103" s="38">
        <f t="shared" si="35"/>
        <v>1532.8000000000002</v>
      </c>
      <c r="G103" s="38">
        <f t="shared" si="36"/>
        <v>1533</v>
      </c>
      <c r="H103" s="38">
        <f t="shared" si="40"/>
        <v>1533</v>
      </c>
      <c r="I103" s="51">
        <f t="shared" si="37"/>
        <v>0.1999999999998181</v>
      </c>
      <c r="J103" s="42">
        <f t="shared" si="38"/>
        <v>1321.3999999999999</v>
      </c>
      <c r="K103" s="59">
        <f t="shared" si="39"/>
        <v>1533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1345.5</v>
      </c>
      <c r="E104" s="35">
        <f t="shared" si="34"/>
        <v>211.60000000000002</v>
      </c>
      <c r="F104" s="38">
        <f t="shared" si="35"/>
        <v>1557.1</v>
      </c>
      <c r="G104" s="38">
        <f t="shared" si="36"/>
        <v>1557</v>
      </c>
      <c r="H104" s="38">
        <f t="shared" si="40"/>
        <v>1557</v>
      </c>
      <c r="I104" s="51">
        <f t="shared" si="37"/>
        <v>-9.9999999999909051E-2</v>
      </c>
      <c r="J104" s="42">
        <f t="shared" si="38"/>
        <v>1345.4</v>
      </c>
      <c r="K104" s="59">
        <f t="shared" si="39"/>
        <v>1557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1361</v>
      </c>
      <c r="E105" s="35">
        <f t="shared" si="34"/>
        <v>211.60000000000002</v>
      </c>
      <c r="F105" s="38">
        <f t="shared" si="35"/>
        <v>1572.6</v>
      </c>
      <c r="G105" s="38">
        <f t="shared" si="36"/>
        <v>1573</v>
      </c>
      <c r="H105" s="38">
        <f t="shared" si="40"/>
        <v>1573</v>
      </c>
      <c r="I105" s="51">
        <f t="shared" si="37"/>
        <v>0.40000000000009095</v>
      </c>
      <c r="J105" s="42">
        <f t="shared" si="38"/>
        <v>1361.4</v>
      </c>
      <c r="K105" s="59">
        <f t="shared" si="39"/>
        <v>1573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1383.1</v>
      </c>
      <c r="E106" s="35">
        <f t="shared" si="34"/>
        <v>211.60000000000002</v>
      </c>
      <c r="F106" s="38">
        <f t="shared" si="35"/>
        <v>1594.6999999999998</v>
      </c>
      <c r="G106" s="38">
        <f t="shared" si="36"/>
        <v>1595</v>
      </c>
      <c r="H106" s="38">
        <f t="shared" si="40"/>
        <v>1595</v>
      </c>
      <c r="I106" s="51">
        <f t="shared" si="37"/>
        <v>0.3000000000001819</v>
      </c>
      <c r="J106" s="42">
        <f t="shared" si="38"/>
        <v>1383.4</v>
      </c>
      <c r="K106" s="59">
        <f t="shared" si="39"/>
        <v>1595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1403.3</v>
      </c>
      <c r="E107" s="35">
        <f t="shared" si="34"/>
        <v>211.60000000000002</v>
      </c>
      <c r="F107" s="38">
        <f t="shared" si="35"/>
        <v>1614.9</v>
      </c>
      <c r="G107" s="38">
        <f t="shared" si="36"/>
        <v>1615</v>
      </c>
      <c r="H107" s="38">
        <f t="shared" si="40"/>
        <v>1615</v>
      </c>
      <c r="I107" s="51">
        <f t="shared" si="37"/>
        <v>9.9999999999909051E-2</v>
      </c>
      <c r="J107" s="42">
        <f t="shared" si="38"/>
        <v>1403.3999999999999</v>
      </c>
      <c r="K107" s="59">
        <f t="shared" si="39"/>
        <v>1615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1363.3</v>
      </c>
      <c r="E108" s="35">
        <f t="shared" si="34"/>
        <v>211.60000000000002</v>
      </c>
      <c r="F108" s="38">
        <f t="shared" si="35"/>
        <v>1574.9</v>
      </c>
      <c r="G108" s="38">
        <f t="shared" si="36"/>
        <v>1575</v>
      </c>
      <c r="H108" s="38">
        <f t="shared" si="40"/>
        <v>1575</v>
      </c>
      <c r="I108" s="51">
        <f t="shared" si="37"/>
        <v>9.9999999999909051E-2</v>
      </c>
      <c r="J108" s="42">
        <f t="shared" si="38"/>
        <v>1363.3999999999999</v>
      </c>
      <c r="K108" s="59">
        <f t="shared" si="39"/>
        <v>1575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1404.5</v>
      </c>
      <c r="E109" s="35">
        <f t="shared" si="34"/>
        <v>211.60000000000002</v>
      </c>
      <c r="F109" s="38">
        <f t="shared" si="35"/>
        <v>1616.1</v>
      </c>
      <c r="G109" s="38">
        <f t="shared" si="36"/>
        <v>1616</v>
      </c>
      <c r="H109" s="38">
        <f t="shared" si="40"/>
        <v>1616</v>
      </c>
      <c r="I109" s="51">
        <f t="shared" si="37"/>
        <v>-9.9999999999909051E-2</v>
      </c>
      <c r="J109" s="42">
        <f t="shared" si="38"/>
        <v>1404.4</v>
      </c>
      <c r="K109" s="59">
        <f t="shared" si="39"/>
        <v>1616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1393.4</v>
      </c>
      <c r="E110" s="35">
        <f t="shared" si="34"/>
        <v>211.60000000000002</v>
      </c>
      <c r="F110" s="38">
        <f t="shared" si="35"/>
        <v>1605</v>
      </c>
      <c r="G110" s="38">
        <f t="shared" si="36"/>
        <v>1605</v>
      </c>
      <c r="H110" s="38">
        <f t="shared" si="40"/>
        <v>1605</v>
      </c>
      <c r="I110" s="51">
        <f t="shared" si="37"/>
        <v>0</v>
      </c>
      <c r="J110" s="42">
        <f t="shared" si="38"/>
        <v>1393.4</v>
      </c>
      <c r="K110" s="59">
        <f t="shared" si="39"/>
        <v>1605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1288.0999999999999</v>
      </c>
      <c r="E111" s="35">
        <f t="shared" si="34"/>
        <v>211.60000000000002</v>
      </c>
      <c r="F111" s="38">
        <f t="shared" si="35"/>
        <v>1499.6999999999998</v>
      </c>
      <c r="G111" s="38">
        <f t="shared" si="36"/>
        <v>1500</v>
      </c>
      <c r="H111" s="38">
        <f t="shared" si="40"/>
        <v>1500</v>
      </c>
      <c r="I111" s="51">
        <f t="shared" si="37"/>
        <v>0.3000000000001819</v>
      </c>
      <c r="J111" s="42">
        <f t="shared" si="38"/>
        <v>1288.4000000000001</v>
      </c>
      <c r="K111" s="59">
        <f t="shared" si="39"/>
        <v>1500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1383.4</v>
      </c>
      <c r="E112" s="35">
        <f t="shared" si="34"/>
        <v>211.60000000000002</v>
      </c>
      <c r="F112" s="38">
        <f t="shared" si="35"/>
        <v>1595</v>
      </c>
      <c r="G112" s="38">
        <f t="shared" si="36"/>
        <v>1595</v>
      </c>
      <c r="H112" s="38">
        <f t="shared" si="40"/>
        <v>1595</v>
      </c>
      <c r="I112" s="51">
        <f t="shared" si="37"/>
        <v>0</v>
      </c>
      <c r="J112" s="42">
        <f t="shared" si="38"/>
        <v>1383.4</v>
      </c>
      <c r="K112" s="59">
        <f t="shared" si="39"/>
        <v>1595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1232</v>
      </c>
      <c r="C115" s="102">
        <v>21.9</v>
      </c>
      <c r="D115" s="21">
        <f t="shared" ref="D115:D123" si="42">$B$96+C115</f>
        <v>1253.9000000000001</v>
      </c>
      <c r="E115" s="35">
        <f t="shared" ref="E115:E123" si="43">$E$17</f>
        <v>211.60000000000002</v>
      </c>
      <c r="F115" s="38">
        <f t="shared" ref="F115:F123" si="44">D115+E115</f>
        <v>1465.5</v>
      </c>
      <c r="G115" s="38">
        <f t="shared" ref="G115:G123" si="45">ROUND(((F115*10)+0.4)/10,0)</f>
        <v>1466</v>
      </c>
      <c r="H115" s="38">
        <f t="shared" ref="H115:H123" si="46">IF(FLOOR(G115,1)&lt;1000,FLOOR(G115,1),FLOOR((G115),1))</f>
        <v>1466</v>
      </c>
      <c r="I115" s="51">
        <f t="shared" si="37"/>
        <v>0.5</v>
      </c>
      <c r="J115" s="42">
        <f t="shared" ref="J115:J123" si="47">I115+D115</f>
        <v>1254.4000000000001</v>
      </c>
      <c r="K115" s="59">
        <f t="shared" ref="K115:K123" si="48">H115</f>
        <v>1466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1266.4000000000001</v>
      </c>
      <c r="E116" s="35">
        <f t="shared" si="43"/>
        <v>211.60000000000002</v>
      </c>
      <c r="F116" s="38">
        <f>D116+E116</f>
        <v>1478</v>
      </c>
      <c r="G116" s="38">
        <f>ROUND(((F116*10)+0.4)/10,0)</f>
        <v>1478</v>
      </c>
      <c r="H116" s="38">
        <f t="shared" si="46"/>
        <v>1478</v>
      </c>
      <c r="I116" s="51">
        <f>H116-F116</f>
        <v>0</v>
      </c>
      <c r="J116" s="42">
        <f>I116+D116</f>
        <v>1266.4000000000001</v>
      </c>
      <c r="K116" s="59">
        <f>H116</f>
        <v>1478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1259.2</v>
      </c>
      <c r="E117" s="35">
        <f t="shared" si="43"/>
        <v>211.60000000000002</v>
      </c>
      <c r="F117" s="38">
        <f t="shared" si="44"/>
        <v>1470.8000000000002</v>
      </c>
      <c r="G117" s="38">
        <f t="shared" si="45"/>
        <v>1471</v>
      </c>
      <c r="H117" s="38">
        <f t="shared" si="46"/>
        <v>1471</v>
      </c>
      <c r="I117" s="51">
        <f t="shared" si="37"/>
        <v>0.1999999999998181</v>
      </c>
      <c r="J117" s="42">
        <f t="shared" si="47"/>
        <v>1259.3999999999999</v>
      </c>
      <c r="K117" s="59">
        <f t="shared" si="48"/>
        <v>1471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1270.7</v>
      </c>
      <c r="E118" s="35">
        <f t="shared" si="43"/>
        <v>211.60000000000002</v>
      </c>
      <c r="F118" s="38">
        <f t="shared" si="44"/>
        <v>1482.3000000000002</v>
      </c>
      <c r="G118" s="38">
        <f t="shared" si="45"/>
        <v>1482</v>
      </c>
      <c r="H118" s="38">
        <f t="shared" si="46"/>
        <v>1482</v>
      </c>
      <c r="I118" s="51">
        <f t="shared" si="37"/>
        <v>-0.3000000000001819</v>
      </c>
      <c r="J118" s="42">
        <f t="shared" si="47"/>
        <v>1270.3999999999999</v>
      </c>
      <c r="K118" s="59">
        <f t="shared" si="48"/>
        <v>1482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1285.0999999999999</v>
      </c>
      <c r="E119" s="35">
        <f t="shared" si="43"/>
        <v>211.60000000000002</v>
      </c>
      <c r="F119" s="38">
        <f t="shared" si="44"/>
        <v>1496.6999999999998</v>
      </c>
      <c r="G119" s="38">
        <f t="shared" si="45"/>
        <v>1497</v>
      </c>
      <c r="H119" s="38">
        <f t="shared" si="46"/>
        <v>1497</v>
      </c>
      <c r="I119" s="51">
        <f t="shared" si="37"/>
        <v>0.3000000000001819</v>
      </c>
      <c r="J119" s="42">
        <f t="shared" si="47"/>
        <v>1285.4000000000001</v>
      </c>
      <c r="K119" s="59">
        <f t="shared" si="48"/>
        <v>1497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1282.0999999999999</v>
      </c>
      <c r="E120" s="35">
        <f t="shared" si="43"/>
        <v>211.60000000000002</v>
      </c>
      <c r="F120" s="38">
        <f t="shared" si="44"/>
        <v>1493.6999999999998</v>
      </c>
      <c r="G120" s="38">
        <f t="shared" si="45"/>
        <v>1494</v>
      </c>
      <c r="H120" s="38">
        <f t="shared" si="46"/>
        <v>1494</v>
      </c>
      <c r="I120" s="51">
        <f t="shared" si="37"/>
        <v>0.3000000000001819</v>
      </c>
      <c r="J120" s="42">
        <f t="shared" si="47"/>
        <v>1282.4000000000001</v>
      </c>
      <c r="K120" s="59">
        <f t="shared" si="48"/>
        <v>1494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1295.5</v>
      </c>
      <c r="E121" s="35">
        <f t="shared" si="43"/>
        <v>211.60000000000002</v>
      </c>
      <c r="F121" s="38">
        <f t="shared" si="44"/>
        <v>1507.1</v>
      </c>
      <c r="G121" s="38">
        <f t="shared" si="45"/>
        <v>1507</v>
      </c>
      <c r="H121" s="38">
        <f t="shared" si="46"/>
        <v>1507</v>
      </c>
      <c r="I121" s="51">
        <f t="shared" si="37"/>
        <v>-9.9999999999909051E-2</v>
      </c>
      <c r="J121" s="42">
        <f t="shared" si="47"/>
        <v>1295.4000000000001</v>
      </c>
      <c r="K121" s="59">
        <f t="shared" si="48"/>
        <v>1507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1300.5999999999999</v>
      </c>
      <c r="E122" s="35">
        <f t="shared" si="43"/>
        <v>211.60000000000002</v>
      </c>
      <c r="F122" s="38">
        <f t="shared" si="44"/>
        <v>1512.1999999999998</v>
      </c>
      <c r="G122" s="38">
        <f t="shared" si="45"/>
        <v>1512</v>
      </c>
      <c r="H122" s="38">
        <f t="shared" si="46"/>
        <v>1512</v>
      </c>
      <c r="I122" s="51">
        <f t="shared" si="37"/>
        <v>-0.1999999999998181</v>
      </c>
      <c r="J122" s="42">
        <f t="shared" si="47"/>
        <v>1300.4000000000001</v>
      </c>
      <c r="K122" s="59">
        <f t="shared" si="48"/>
        <v>1512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1312.2</v>
      </c>
      <c r="E123" s="35">
        <f t="shared" si="43"/>
        <v>211.60000000000002</v>
      </c>
      <c r="F123" s="38">
        <f t="shared" si="44"/>
        <v>1523.8000000000002</v>
      </c>
      <c r="G123" s="38">
        <f t="shared" si="45"/>
        <v>1524</v>
      </c>
      <c r="H123" s="38">
        <f t="shared" si="46"/>
        <v>1524</v>
      </c>
      <c r="I123" s="51">
        <f t="shared" si="37"/>
        <v>0.1999999999998181</v>
      </c>
      <c r="J123" s="42">
        <f t="shared" si="47"/>
        <v>1312.3999999999999</v>
      </c>
      <c r="K123" s="59">
        <f t="shared" si="48"/>
        <v>1524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1276.5</v>
      </c>
      <c r="E126" s="35">
        <f t="shared" ref="E126:E146" si="49">$E$17</f>
        <v>211.60000000000002</v>
      </c>
      <c r="F126" s="38">
        <f t="shared" ref="F126:F146" si="50">D126+E126</f>
        <v>1488.1</v>
      </c>
      <c r="G126" s="38">
        <f t="shared" ref="G126:G146" si="51">ROUND(((F126*10)+0.4)/10,0)</f>
        <v>1488</v>
      </c>
      <c r="H126" s="38">
        <f t="shared" ref="H126:H146" si="52">IF(FLOOR(G126,1)&lt;1000,FLOOR(G126,1),FLOOR((G126),1))</f>
        <v>1488</v>
      </c>
      <c r="I126" s="51">
        <f t="shared" si="37"/>
        <v>-9.9999999999909051E-2</v>
      </c>
      <c r="J126" s="42">
        <f t="shared" ref="J126:J146" si="53">I126+D126</f>
        <v>1276.4000000000001</v>
      </c>
      <c r="K126" s="59">
        <f t="shared" ref="K126:K146" si="54">H126</f>
        <v>1488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1285.5</v>
      </c>
      <c r="E127" s="35">
        <f t="shared" si="49"/>
        <v>211.60000000000002</v>
      </c>
      <c r="F127" s="42">
        <f t="shared" si="50"/>
        <v>1497.1</v>
      </c>
      <c r="G127" s="42">
        <f t="shared" si="51"/>
        <v>1497</v>
      </c>
      <c r="H127" s="38">
        <f t="shared" si="52"/>
        <v>1497</v>
      </c>
      <c r="I127" s="51">
        <f>H127-F127</f>
        <v>-9.9999999999909051E-2</v>
      </c>
      <c r="J127" s="42">
        <f t="shared" si="53"/>
        <v>1285.4000000000001</v>
      </c>
      <c r="K127" s="59">
        <f t="shared" si="54"/>
        <v>1497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1310.5</v>
      </c>
      <c r="E128" s="35">
        <f t="shared" si="49"/>
        <v>211.60000000000002</v>
      </c>
      <c r="F128" s="38">
        <f t="shared" si="50"/>
        <v>1522.1</v>
      </c>
      <c r="G128" s="38">
        <f t="shared" si="51"/>
        <v>1522</v>
      </c>
      <c r="H128" s="38">
        <f t="shared" si="52"/>
        <v>1522</v>
      </c>
      <c r="I128" s="51">
        <f t="shared" si="37"/>
        <v>-9.9999999999909051E-2</v>
      </c>
      <c r="J128" s="42">
        <f t="shared" si="53"/>
        <v>1310.4000000000001</v>
      </c>
      <c r="K128" s="59">
        <f t="shared" si="54"/>
        <v>1522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1321</v>
      </c>
      <c r="E129" s="35">
        <f t="shared" si="49"/>
        <v>211.60000000000002</v>
      </c>
      <c r="F129" s="38">
        <f t="shared" si="50"/>
        <v>1532.6</v>
      </c>
      <c r="G129" s="38">
        <f t="shared" si="51"/>
        <v>1533</v>
      </c>
      <c r="H129" s="38">
        <f t="shared" si="52"/>
        <v>1533</v>
      </c>
      <c r="I129" s="51">
        <f t="shared" si="37"/>
        <v>0.40000000000009095</v>
      </c>
      <c r="J129" s="42">
        <f t="shared" si="53"/>
        <v>1321.4</v>
      </c>
      <c r="K129" s="59">
        <f t="shared" si="54"/>
        <v>1533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1305.7</v>
      </c>
      <c r="E130" s="36">
        <f t="shared" si="49"/>
        <v>211.60000000000002</v>
      </c>
      <c r="F130" s="36">
        <f t="shared" si="50"/>
        <v>1517.3000000000002</v>
      </c>
      <c r="G130" s="36">
        <f t="shared" si="51"/>
        <v>1517</v>
      </c>
      <c r="H130" s="36">
        <f t="shared" si="52"/>
        <v>1517</v>
      </c>
      <c r="I130" s="53">
        <f t="shared" si="37"/>
        <v>-0.3000000000001819</v>
      </c>
      <c r="J130" s="45">
        <f t="shared" si="53"/>
        <v>1305.3999999999999</v>
      </c>
      <c r="K130" s="62">
        <f t="shared" si="54"/>
        <v>1517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1323.1</v>
      </c>
      <c r="E131" s="35">
        <f t="shared" si="49"/>
        <v>211.60000000000002</v>
      </c>
      <c r="F131" s="38">
        <f t="shared" si="50"/>
        <v>1534.6999999999998</v>
      </c>
      <c r="G131" s="38">
        <f t="shared" si="51"/>
        <v>1535</v>
      </c>
      <c r="H131" s="38">
        <f t="shared" si="52"/>
        <v>1535</v>
      </c>
      <c r="I131" s="50">
        <f>H131-F131</f>
        <v>0.3000000000001819</v>
      </c>
      <c r="J131" s="42">
        <f t="shared" si="53"/>
        <v>1323.4</v>
      </c>
      <c r="K131" s="55">
        <f t="shared" si="54"/>
        <v>1535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1346.5</v>
      </c>
      <c r="E132" s="35">
        <f t="shared" si="49"/>
        <v>211.60000000000002</v>
      </c>
      <c r="F132" s="38">
        <f t="shared" si="50"/>
        <v>1558.1</v>
      </c>
      <c r="G132" s="38">
        <f t="shared" si="51"/>
        <v>1558</v>
      </c>
      <c r="H132" s="38">
        <f t="shared" si="52"/>
        <v>1558</v>
      </c>
      <c r="I132" s="50">
        <f t="shared" ref="I132:I146" si="56">H132-F132</f>
        <v>-9.9999999999909051E-2</v>
      </c>
      <c r="J132" s="42">
        <f t="shared" si="53"/>
        <v>1346.4</v>
      </c>
      <c r="K132" s="55">
        <f t="shared" si="54"/>
        <v>1558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1349.7</v>
      </c>
      <c r="E133" s="35">
        <f t="shared" si="49"/>
        <v>211.60000000000002</v>
      </c>
      <c r="F133" s="38">
        <f t="shared" si="50"/>
        <v>1561.3000000000002</v>
      </c>
      <c r="G133" s="38">
        <f t="shared" si="51"/>
        <v>1561</v>
      </c>
      <c r="H133" s="38">
        <f t="shared" si="52"/>
        <v>1561</v>
      </c>
      <c r="I133" s="50">
        <f t="shared" si="56"/>
        <v>-0.3000000000001819</v>
      </c>
      <c r="J133" s="42">
        <f t="shared" si="53"/>
        <v>1349.3999999999999</v>
      </c>
      <c r="K133" s="55">
        <f t="shared" si="54"/>
        <v>1561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1367.4</v>
      </c>
      <c r="E134" s="35">
        <f t="shared" si="49"/>
        <v>211.60000000000002</v>
      </c>
      <c r="F134" s="38">
        <f t="shared" si="50"/>
        <v>1579</v>
      </c>
      <c r="G134" s="38">
        <f t="shared" si="51"/>
        <v>1579</v>
      </c>
      <c r="H134" s="38">
        <f t="shared" si="52"/>
        <v>1579</v>
      </c>
      <c r="I134" s="50">
        <f t="shared" si="56"/>
        <v>0</v>
      </c>
      <c r="J134" s="42">
        <f t="shared" si="53"/>
        <v>1367.4</v>
      </c>
      <c r="K134" s="55">
        <f t="shared" si="54"/>
        <v>1579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1388.7</v>
      </c>
      <c r="E135" s="35">
        <f t="shared" si="49"/>
        <v>211.60000000000002</v>
      </c>
      <c r="F135" s="38">
        <f t="shared" si="50"/>
        <v>1600.3000000000002</v>
      </c>
      <c r="G135" s="38">
        <f t="shared" si="51"/>
        <v>1600</v>
      </c>
      <c r="H135" s="38">
        <f t="shared" si="52"/>
        <v>1600</v>
      </c>
      <c r="I135" s="50">
        <f t="shared" si="56"/>
        <v>-0.3000000000001819</v>
      </c>
      <c r="J135" s="42">
        <f t="shared" si="53"/>
        <v>1388.3999999999999</v>
      </c>
      <c r="K135" s="55">
        <f t="shared" si="54"/>
        <v>1600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1372.7</v>
      </c>
      <c r="E136" s="35">
        <f t="shared" si="49"/>
        <v>211.60000000000002</v>
      </c>
      <c r="F136" s="38">
        <f t="shared" si="50"/>
        <v>1584.3000000000002</v>
      </c>
      <c r="G136" s="38">
        <f t="shared" si="51"/>
        <v>1584</v>
      </c>
      <c r="H136" s="38">
        <f t="shared" si="52"/>
        <v>1584</v>
      </c>
      <c r="I136" s="50">
        <f t="shared" si="56"/>
        <v>-0.3000000000001819</v>
      </c>
      <c r="J136" s="42">
        <f t="shared" si="53"/>
        <v>1372.3999999999999</v>
      </c>
      <c r="K136" s="55">
        <f t="shared" si="54"/>
        <v>1584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1370.6</v>
      </c>
      <c r="E137" s="35">
        <f t="shared" si="49"/>
        <v>211.60000000000002</v>
      </c>
      <c r="F137" s="38">
        <f t="shared" si="50"/>
        <v>1582.1999999999998</v>
      </c>
      <c r="G137" s="38">
        <f t="shared" si="51"/>
        <v>1582</v>
      </c>
      <c r="H137" s="38">
        <f t="shared" si="52"/>
        <v>1582</v>
      </c>
      <c r="I137" s="50">
        <f t="shared" si="56"/>
        <v>-0.1999999999998181</v>
      </c>
      <c r="J137" s="42">
        <f t="shared" si="53"/>
        <v>1370.4</v>
      </c>
      <c r="K137" s="55">
        <f t="shared" si="54"/>
        <v>1582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1390.1</v>
      </c>
      <c r="E138" s="35">
        <f t="shared" si="49"/>
        <v>211.60000000000002</v>
      </c>
      <c r="F138" s="38">
        <f t="shared" si="50"/>
        <v>1601.6999999999998</v>
      </c>
      <c r="G138" s="38">
        <f t="shared" si="51"/>
        <v>1602</v>
      </c>
      <c r="H138" s="38">
        <f t="shared" si="52"/>
        <v>1602</v>
      </c>
      <c r="I138" s="50">
        <f t="shared" si="56"/>
        <v>0.3000000000001819</v>
      </c>
      <c r="J138" s="42">
        <f t="shared" si="53"/>
        <v>1390.4</v>
      </c>
      <c r="K138" s="55">
        <f t="shared" si="54"/>
        <v>1602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1300.5</v>
      </c>
      <c r="E139" s="35">
        <f t="shared" si="49"/>
        <v>211.60000000000002</v>
      </c>
      <c r="F139" s="38">
        <f t="shared" si="50"/>
        <v>1512.1</v>
      </c>
      <c r="G139" s="38">
        <f t="shared" si="51"/>
        <v>1512</v>
      </c>
      <c r="H139" s="38">
        <f t="shared" si="52"/>
        <v>1512</v>
      </c>
      <c r="I139" s="50">
        <f t="shared" si="56"/>
        <v>-9.9999999999909051E-2</v>
      </c>
      <c r="J139" s="42">
        <f t="shared" si="53"/>
        <v>1300.4000000000001</v>
      </c>
      <c r="K139" s="55">
        <f t="shared" si="54"/>
        <v>1512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1311</v>
      </c>
      <c r="E140" s="35">
        <f t="shared" si="49"/>
        <v>211.60000000000002</v>
      </c>
      <c r="F140" s="38">
        <f t="shared" si="50"/>
        <v>1522.6</v>
      </c>
      <c r="G140" s="38">
        <f t="shared" si="51"/>
        <v>1523</v>
      </c>
      <c r="H140" s="38">
        <f t="shared" si="52"/>
        <v>1523</v>
      </c>
      <c r="I140" s="50">
        <f t="shared" si="56"/>
        <v>0.40000000000009095</v>
      </c>
      <c r="J140" s="42">
        <f t="shared" si="53"/>
        <v>1311.4</v>
      </c>
      <c r="K140" s="55">
        <f t="shared" si="54"/>
        <v>1523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1313.1</v>
      </c>
      <c r="E141" s="35">
        <f t="shared" si="49"/>
        <v>211.60000000000002</v>
      </c>
      <c r="F141" s="38">
        <f t="shared" si="50"/>
        <v>1524.6999999999998</v>
      </c>
      <c r="G141" s="38">
        <f t="shared" si="51"/>
        <v>1525</v>
      </c>
      <c r="H141" s="38">
        <f t="shared" si="52"/>
        <v>1525</v>
      </c>
      <c r="I141" s="50">
        <f t="shared" si="56"/>
        <v>0.3000000000001819</v>
      </c>
      <c r="J141" s="42">
        <f t="shared" si="53"/>
        <v>1313.4</v>
      </c>
      <c r="K141" s="55">
        <f t="shared" si="54"/>
        <v>1525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1336.5</v>
      </c>
      <c r="E142" s="35">
        <f t="shared" si="49"/>
        <v>211.60000000000002</v>
      </c>
      <c r="F142" s="38">
        <f t="shared" si="50"/>
        <v>1548.1</v>
      </c>
      <c r="G142" s="38">
        <f t="shared" si="51"/>
        <v>1548</v>
      </c>
      <c r="H142" s="38">
        <f t="shared" si="52"/>
        <v>1548</v>
      </c>
      <c r="I142" s="50">
        <f t="shared" si="56"/>
        <v>-9.9999999999909051E-2</v>
      </c>
      <c r="J142" s="42">
        <f t="shared" si="53"/>
        <v>1336.4</v>
      </c>
      <c r="K142" s="55">
        <f t="shared" si="54"/>
        <v>1548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1339.7</v>
      </c>
      <c r="E143" s="35">
        <f t="shared" si="49"/>
        <v>211.60000000000002</v>
      </c>
      <c r="F143" s="38">
        <f t="shared" si="50"/>
        <v>1551.3000000000002</v>
      </c>
      <c r="G143" s="38">
        <f t="shared" si="51"/>
        <v>1551</v>
      </c>
      <c r="H143" s="38">
        <f t="shared" si="52"/>
        <v>1551</v>
      </c>
      <c r="I143" s="50">
        <f t="shared" si="56"/>
        <v>-0.3000000000001819</v>
      </c>
      <c r="J143" s="42">
        <f t="shared" si="53"/>
        <v>1339.3999999999999</v>
      </c>
      <c r="K143" s="55">
        <f t="shared" si="54"/>
        <v>1551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1357.4</v>
      </c>
      <c r="E144" s="35">
        <f t="shared" si="49"/>
        <v>211.60000000000002</v>
      </c>
      <c r="F144" s="38">
        <f t="shared" si="50"/>
        <v>1569</v>
      </c>
      <c r="G144" s="38">
        <f t="shared" si="51"/>
        <v>1569</v>
      </c>
      <c r="H144" s="38">
        <f t="shared" si="52"/>
        <v>1569</v>
      </c>
      <c r="I144" s="50">
        <f t="shared" si="56"/>
        <v>0</v>
      </c>
      <c r="J144" s="42">
        <f t="shared" si="53"/>
        <v>1357.4</v>
      </c>
      <c r="K144" s="55">
        <f t="shared" si="54"/>
        <v>1569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1378.7</v>
      </c>
      <c r="E145" s="35">
        <f t="shared" si="49"/>
        <v>211.60000000000002</v>
      </c>
      <c r="F145" s="38">
        <f t="shared" si="50"/>
        <v>1590.3000000000002</v>
      </c>
      <c r="G145" s="38">
        <f t="shared" si="51"/>
        <v>1590</v>
      </c>
      <c r="H145" s="38">
        <f t="shared" si="52"/>
        <v>1590</v>
      </c>
      <c r="I145" s="50">
        <f t="shared" si="56"/>
        <v>-0.3000000000001819</v>
      </c>
      <c r="J145" s="42">
        <f t="shared" si="53"/>
        <v>1378.3999999999999</v>
      </c>
      <c r="K145" s="55">
        <f t="shared" si="54"/>
        <v>1590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1380.1</v>
      </c>
      <c r="E146" s="35">
        <f t="shared" si="49"/>
        <v>211.60000000000002</v>
      </c>
      <c r="F146" s="38">
        <f t="shared" si="50"/>
        <v>1591.6999999999998</v>
      </c>
      <c r="G146" s="38">
        <f t="shared" si="51"/>
        <v>1592</v>
      </c>
      <c r="H146" s="38">
        <f t="shared" si="52"/>
        <v>1592</v>
      </c>
      <c r="I146" s="50">
        <f t="shared" si="56"/>
        <v>0.3000000000001819</v>
      </c>
      <c r="J146" s="42">
        <f t="shared" si="53"/>
        <v>1380.4</v>
      </c>
      <c r="K146" s="55">
        <f t="shared" si="54"/>
        <v>1592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1232</v>
      </c>
      <c r="C149" s="102">
        <v>80.599999999999994</v>
      </c>
      <c r="D149" s="21">
        <f t="shared" ref="D149:D155" si="58">$B$96+C149</f>
        <v>1312.6</v>
      </c>
      <c r="E149" s="35">
        <f t="shared" ref="E149:E155" si="59">$E$17</f>
        <v>211.60000000000002</v>
      </c>
      <c r="F149" s="38">
        <f t="shared" ref="F149:F155" si="60">D149+E149</f>
        <v>1524.1999999999998</v>
      </c>
      <c r="G149" s="38">
        <f t="shared" ref="G149:G155" si="61">ROUND(((F149*10)+0.4)/10,0)</f>
        <v>1524</v>
      </c>
      <c r="H149" s="38">
        <f t="shared" ref="H149:H155" si="62">IF(FLOOR(G149,1)&lt;1000,FLOOR(G149,1),FLOOR((G149),1))</f>
        <v>1524</v>
      </c>
      <c r="I149" s="51">
        <f t="shared" si="37"/>
        <v>-0.1999999999998181</v>
      </c>
      <c r="J149" s="42">
        <f t="shared" ref="J149:J155" si="63">I149+D149</f>
        <v>1312.4</v>
      </c>
      <c r="K149" s="59">
        <f t="shared" ref="K149:K155" si="64">H149</f>
        <v>1524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1335.6</v>
      </c>
      <c r="E150" s="35">
        <f t="shared" si="59"/>
        <v>211.60000000000002</v>
      </c>
      <c r="F150" s="38">
        <f t="shared" si="60"/>
        <v>1547.1999999999998</v>
      </c>
      <c r="G150" s="38">
        <f t="shared" si="61"/>
        <v>1547</v>
      </c>
      <c r="H150" s="38">
        <f t="shared" si="62"/>
        <v>1547</v>
      </c>
      <c r="I150" s="51">
        <f t="shared" si="37"/>
        <v>-0.1999999999998181</v>
      </c>
      <c r="J150" s="42">
        <f t="shared" si="63"/>
        <v>1335.4</v>
      </c>
      <c r="K150" s="59">
        <f t="shared" si="64"/>
        <v>1547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1352.6</v>
      </c>
      <c r="E151" s="35">
        <f t="shared" si="59"/>
        <v>211.60000000000002</v>
      </c>
      <c r="F151" s="38">
        <f t="shared" si="60"/>
        <v>1564.1999999999998</v>
      </c>
      <c r="G151" s="38">
        <f t="shared" si="61"/>
        <v>1564</v>
      </c>
      <c r="H151" s="38">
        <f t="shared" si="62"/>
        <v>1564</v>
      </c>
      <c r="I151" s="51">
        <f t="shared" si="37"/>
        <v>-0.1999999999998181</v>
      </c>
      <c r="J151" s="42">
        <f t="shared" si="63"/>
        <v>1352.4</v>
      </c>
      <c r="K151" s="59">
        <f t="shared" si="64"/>
        <v>1564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1350.2</v>
      </c>
      <c r="E152" s="35">
        <f t="shared" si="59"/>
        <v>211.60000000000002</v>
      </c>
      <c r="F152" s="38">
        <f t="shared" si="60"/>
        <v>1561.8000000000002</v>
      </c>
      <c r="G152" s="38">
        <f t="shared" si="61"/>
        <v>1562</v>
      </c>
      <c r="H152" s="38">
        <f t="shared" si="62"/>
        <v>1562</v>
      </c>
      <c r="I152" s="51">
        <f t="shared" si="37"/>
        <v>0.1999999999998181</v>
      </c>
      <c r="J152" s="42">
        <f t="shared" si="63"/>
        <v>1350.3999999999999</v>
      </c>
      <c r="K152" s="59">
        <f t="shared" si="64"/>
        <v>1562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1357.6</v>
      </c>
      <c r="E153" s="35">
        <f t="shared" si="59"/>
        <v>211.60000000000002</v>
      </c>
      <c r="F153" s="38">
        <f t="shared" si="60"/>
        <v>1569.1999999999998</v>
      </c>
      <c r="G153" s="38">
        <f t="shared" si="61"/>
        <v>1569</v>
      </c>
      <c r="H153" s="38">
        <f t="shared" si="62"/>
        <v>1569</v>
      </c>
      <c r="I153" s="51">
        <f t="shared" si="37"/>
        <v>-0.1999999999998181</v>
      </c>
      <c r="J153" s="42">
        <f t="shared" si="63"/>
        <v>1357.4</v>
      </c>
      <c r="K153" s="59">
        <f t="shared" si="64"/>
        <v>1569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1357.2</v>
      </c>
      <c r="E154" s="35">
        <f t="shared" si="59"/>
        <v>211.60000000000002</v>
      </c>
      <c r="F154" s="38">
        <f t="shared" si="60"/>
        <v>1568.8000000000002</v>
      </c>
      <c r="G154" s="38">
        <f t="shared" si="61"/>
        <v>1569</v>
      </c>
      <c r="H154" s="38">
        <f t="shared" si="62"/>
        <v>1569</v>
      </c>
      <c r="I154" s="51">
        <f t="shared" si="37"/>
        <v>0.1999999999998181</v>
      </c>
      <c r="J154" s="42">
        <f t="shared" si="63"/>
        <v>1357.3999999999999</v>
      </c>
      <c r="K154" s="59">
        <f t="shared" si="64"/>
        <v>1569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1372.9</v>
      </c>
      <c r="E155" s="35">
        <f t="shared" si="59"/>
        <v>211.60000000000002</v>
      </c>
      <c r="F155" s="38">
        <f t="shared" si="60"/>
        <v>1584.5</v>
      </c>
      <c r="G155" s="38">
        <f t="shared" si="61"/>
        <v>1585</v>
      </c>
      <c r="H155" s="38">
        <f t="shared" si="62"/>
        <v>1585</v>
      </c>
      <c r="I155" s="51">
        <f t="shared" si="37"/>
        <v>0.5</v>
      </c>
      <c r="J155" s="42">
        <f t="shared" si="63"/>
        <v>1373.4</v>
      </c>
      <c r="K155" s="59">
        <f t="shared" si="64"/>
        <v>1585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05 AUGUST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1352.9+1+0.1+100+1.8+0.3-192-123+7+74-0.3+106+20+54+9-95+11+11+18-13+10+0.9+2.1+0.6+0.4+0.4-20-13-19-219+25-0.2-174+118+172+5</f>
        <v>1232</v>
      </c>
      <c r="C174" s="101">
        <v>3.4</v>
      </c>
      <c r="D174" s="20">
        <f t="shared" ref="D174:D190" si="65">$B$174+C174</f>
        <v>1235.4000000000001</v>
      </c>
      <c r="E174" s="39">
        <f t="shared" ref="E174:E190" si="66">$E$17</f>
        <v>211.60000000000002</v>
      </c>
      <c r="F174" s="39">
        <f t="shared" ref="F174:F190" si="67">D174+E174</f>
        <v>1447</v>
      </c>
      <c r="G174" s="39">
        <f t="shared" ref="G174:G190" si="68">ROUND(((F174*10)+0.4)/10,0)</f>
        <v>1447</v>
      </c>
      <c r="H174" s="39">
        <f>IF(FLOOR(G174,1)&lt;1000,FLOOR(G174,1),FLOOR((G174),1))</f>
        <v>1447</v>
      </c>
      <c r="I174" s="371">
        <f t="shared" ref="I174:I233" si="69">H174-F174</f>
        <v>0</v>
      </c>
      <c r="J174" s="39">
        <f t="shared" ref="J174:J190" si="70">I174+D174</f>
        <v>1235.4000000000001</v>
      </c>
      <c r="K174" s="121">
        <f t="shared" ref="K174:K190" si="71">H174</f>
        <v>1447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1241.0999999999999</v>
      </c>
      <c r="E175" s="35">
        <f t="shared" si="66"/>
        <v>211.60000000000002</v>
      </c>
      <c r="F175" s="38">
        <f t="shared" si="67"/>
        <v>1452.6999999999998</v>
      </c>
      <c r="G175" s="38">
        <f t="shared" si="68"/>
        <v>1453</v>
      </c>
      <c r="H175" s="38">
        <f>IF(FLOOR(G175,1)&lt;1000,FLOOR(G175,1),FLOOR((G175),1))</f>
        <v>1453</v>
      </c>
      <c r="I175" s="50">
        <f t="shared" si="69"/>
        <v>0.3000000000001819</v>
      </c>
      <c r="J175" s="38">
        <f t="shared" si="70"/>
        <v>1241.4000000000001</v>
      </c>
      <c r="K175" s="122">
        <f t="shared" si="71"/>
        <v>1453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1246.3</v>
      </c>
      <c r="E176" s="35">
        <f t="shared" si="66"/>
        <v>211.60000000000002</v>
      </c>
      <c r="F176" s="38">
        <f t="shared" si="67"/>
        <v>1457.9</v>
      </c>
      <c r="G176" s="38">
        <f t="shared" si="68"/>
        <v>1458</v>
      </c>
      <c r="H176" s="38">
        <f t="shared" ref="H176:H190" si="72">IF(FLOOR(G176,1)&lt;1000,FLOOR(G176,1),FLOOR((G176),1))</f>
        <v>1458</v>
      </c>
      <c r="I176" s="50">
        <f t="shared" si="69"/>
        <v>9.9999999999909051E-2</v>
      </c>
      <c r="J176" s="38">
        <f t="shared" si="70"/>
        <v>1246.3999999999999</v>
      </c>
      <c r="K176" s="122">
        <f t="shared" si="71"/>
        <v>1458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1253</v>
      </c>
      <c r="E177" s="35">
        <f t="shared" si="66"/>
        <v>211.60000000000002</v>
      </c>
      <c r="F177" s="38">
        <f t="shared" si="67"/>
        <v>1464.6</v>
      </c>
      <c r="G177" s="38">
        <f t="shared" si="68"/>
        <v>1465</v>
      </c>
      <c r="H177" s="38">
        <f t="shared" si="72"/>
        <v>1465</v>
      </c>
      <c r="I177" s="51">
        <f t="shared" si="69"/>
        <v>0.40000000000009095</v>
      </c>
      <c r="J177" s="42">
        <f t="shared" si="70"/>
        <v>1253.4000000000001</v>
      </c>
      <c r="K177" s="123">
        <f t="shared" si="71"/>
        <v>1465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1262.4000000000001</v>
      </c>
      <c r="E178" s="35">
        <f t="shared" si="66"/>
        <v>211.60000000000002</v>
      </c>
      <c r="F178" s="38">
        <f t="shared" si="67"/>
        <v>1474</v>
      </c>
      <c r="G178" s="38">
        <f t="shared" si="68"/>
        <v>1474</v>
      </c>
      <c r="H178" s="38">
        <f t="shared" si="72"/>
        <v>1474</v>
      </c>
      <c r="I178" s="51">
        <f t="shared" si="69"/>
        <v>0</v>
      </c>
      <c r="J178" s="42">
        <f t="shared" si="70"/>
        <v>1262.4000000000001</v>
      </c>
      <c r="K178" s="123">
        <f t="shared" si="71"/>
        <v>1474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1276</v>
      </c>
      <c r="E179" s="35">
        <f t="shared" si="66"/>
        <v>211.60000000000002</v>
      </c>
      <c r="F179" s="38">
        <f t="shared" si="67"/>
        <v>1487.6</v>
      </c>
      <c r="G179" s="38">
        <f t="shared" si="68"/>
        <v>1488</v>
      </c>
      <c r="H179" s="38">
        <f t="shared" si="72"/>
        <v>1488</v>
      </c>
      <c r="I179" s="51">
        <f t="shared" si="69"/>
        <v>0.40000000000009095</v>
      </c>
      <c r="J179" s="42">
        <f t="shared" si="70"/>
        <v>1276.4000000000001</v>
      </c>
      <c r="K179" s="123">
        <f t="shared" si="71"/>
        <v>1488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1288.0999999999999</v>
      </c>
      <c r="E180" s="35">
        <f t="shared" si="66"/>
        <v>211.60000000000002</v>
      </c>
      <c r="F180" s="38">
        <f t="shared" si="67"/>
        <v>1499.6999999999998</v>
      </c>
      <c r="G180" s="38">
        <f t="shared" si="68"/>
        <v>1500</v>
      </c>
      <c r="H180" s="38">
        <f t="shared" si="72"/>
        <v>1500</v>
      </c>
      <c r="I180" s="51">
        <f t="shared" si="69"/>
        <v>0.3000000000001819</v>
      </c>
      <c r="J180" s="42">
        <f t="shared" si="70"/>
        <v>1288.4000000000001</v>
      </c>
      <c r="K180" s="123">
        <f t="shared" si="71"/>
        <v>1500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1311.2</v>
      </c>
      <c r="E181" s="35">
        <f t="shared" si="66"/>
        <v>211.60000000000002</v>
      </c>
      <c r="F181" s="38">
        <f t="shared" si="67"/>
        <v>1522.8000000000002</v>
      </c>
      <c r="G181" s="38">
        <f t="shared" si="68"/>
        <v>1523</v>
      </c>
      <c r="H181" s="38">
        <f t="shared" si="72"/>
        <v>1523</v>
      </c>
      <c r="I181" s="51">
        <f t="shared" si="69"/>
        <v>0.1999999999998181</v>
      </c>
      <c r="J181" s="42">
        <f t="shared" si="70"/>
        <v>1311.3999999999999</v>
      </c>
      <c r="K181" s="123">
        <f t="shared" si="71"/>
        <v>1523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1335.5</v>
      </c>
      <c r="E182" s="35">
        <f t="shared" si="66"/>
        <v>211.60000000000002</v>
      </c>
      <c r="F182" s="38">
        <f t="shared" si="67"/>
        <v>1547.1</v>
      </c>
      <c r="G182" s="38">
        <f t="shared" si="68"/>
        <v>1547</v>
      </c>
      <c r="H182" s="38">
        <f t="shared" si="72"/>
        <v>1547</v>
      </c>
      <c r="I182" s="51">
        <f t="shared" si="69"/>
        <v>-9.9999999999909051E-2</v>
      </c>
      <c r="J182" s="42">
        <f t="shared" si="70"/>
        <v>1335.4</v>
      </c>
      <c r="K182" s="123">
        <f t="shared" si="71"/>
        <v>1547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1351</v>
      </c>
      <c r="E183" s="35">
        <f t="shared" si="66"/>
        <v>211.60000000000002</v>
      </c>
      <c r="F183" s="38">
        <f t="shared" si="67"/>
        <v>1562.6</v>
      </c>
      <c r="G183" s="38">
        <f t="shared" si="68"/>
        <v>1563</v>
      </c>
      <c r="H183" s="38">
        <f t="shared" si="72"/>
        <v>1563</v>
      </c>
      <c r="I183" s="51">
        <f t="shared" si="69"/>
        <v>0.40000000000009095</v>
      </c>
      <c r="J183" s="42">
        <f t="shared" si="70"/>
        <v>1351.4</v>
      </c>
      <c r="K183" s="123">
        <f t="shared" si="71"/>
        <v>1563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1373.1</v>
      </c>
      <c r="E184" s="35">
        <f t="shared" si="66"/>
        <v>211.60000000000002</v>
      </c>
      <c r="F184" s="38">
        <f t="shared" si="67"/>
        <v>1584.6999999999998</v>
      </c>
      <c r="G184" s="38">
        <f t="shared" si="68"/>
        <v>1585</v>
      </c>
      <c r="H184" s="38">
        <f t="shared" si="72"/>
        <v>1585</v>
      </c>
      <c r="I184" s="51">
        <f t="shared" si="69"/>
        <v>0.3000000000001819</v>
      </c>
      <c r="J184" s="42">
        <f t="shared" si="70"/>
        <v>1373.4</v>
      </c>
      <c r="K184" s="123">
        <f t="shared" si="71"/>
        <v>1585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1393.3</v>
      </c>
      <c r="E185" s="35">
        <f t="shared" si="66"/>
        <v>211.60000000000002</v>
      </c>
      <c r="F185" s="38">
        <f t="shared" si="67"/>
        <v>1604.9</v>
      </c>
      <c r="G185" s="38">
        <f t="shared" si="68"/>
        <v>1605</v>
      </c>
      <c r="H185" s="38">
        <f t="shared" si="72"/>
        <v>1605</v>
      </c>
      <c r="I185" s="51">
        <f t="shared" si="69"/>
        <v>9.9999999999909051E-2</v>
      </c>
      <c r="J185" s="42">
        <f t="shared" si="70"/>
        <v>1393.3999999999999</v>
      </c>
      <c r="K185" s="123">
        <f t="shared" si="71"/>
        <v>1605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1353.3</v>
      </c>
      <c r="E186" s="35">
        <f t="shared" si="66"/>
        <v>211.60000000000002</v>
      </c>
      <c r="F186" s="38">
        <f t="shared" si="67"/>
        <v>1564.9</v>
      </c>
      <c r="G186" s="38">
        <f t="shared" si="68"/>
        <v>1565</v>
      </c>
      <c r="H186" s="38">
        <f t="shared" si="72"/>
        <v>1565</v>
      </c>
      <c r="I186" s="51">
        <f t="shared" si="69"/>
        <v>9.9999999999909051E-2</v>
      </c>
      <c r="J186" s="42">
        <f t="shared" si="70"/>
        <v>1353.3999999999999</v>
      </c>
      <c r="K186" s="123">
        <f t="shared" si="71"/>
        <v>1565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1394.5</v>
      </c>
      <c r="E187" s="35">
        <f t="shared" si="66"/>
        <v>211.60000000000002</v>
      </c>
      <c r="F187" s="38">
        <f t="shared" si="67"/>
        <v>1606.1</v>
      </c>
      <c r="G187" s="38">
        <f t="shared" si="68"/>
        <v>1606</v>
      </c>
      <c r="H187" s="38">
        <f t="shared" si="72"/>
        <v>1606</v>
      </c>
      <c r="I187" s="51">
        <f t="shared" si="69"/>
        <v>-9.9999999999909051E-2</v>
      </c>
      <c r="J187" s="42">
        <f t="shared" si="70"/>
        <v>1394.4</v>
      </c>
      <c r="K187" s="123">
        <f t="shared" si="71"/>
        <v>1606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1383.4</v>
      </c>
      <c r="E188" s="35">
        <f t="shared" si="66"/>
        <v>211.60000000000002</v>
      </c>
      <c r="F188" s="38">
        <f t="shared" si="67"/>
        <v>1595</v>
      </c>
      <c r="G188" s="38">
        <f t="shared" si="68"/>
        <v>1595</v>
      </c>
      <c r="H188" s="38">
        <f t="shared" si="72"/>
        <v>1595</v>
      </c>
      <c r="I188" s="51">
        <f t="shared" si="69"/>
        <v>0</v>
      </c>
      <c r="J188" s="42">
        <f t="shared" si="70"/>
        <v>1383.4</v>
      </c>
      <c r="K188" s="123">
        <f t="shared" si="71"/>
        <v>1595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1288.0999999999999</v>
      </c>
      <c r="E189" s="35">
        <f t="shared" si="66"/>
        <v>211.60000000000002</v>
      </c>
      <c r="F189" s="38">
        <f t="shared" si="67"/>
        <v>1499.6999999999998</v>
      </c>
      <c r="G189" s="38">
        <f t="shared" si="68"/>
        <v>1500</v>
      </c>
      <c r="H189" s="38">
        <f t="shared" si="72"/>
        <v>1500</v>
      </c>
      <c r="I189" s="51">
        <f t="shared" si="69"/>
        <v>0.3000000000001819</v>
      </c>
      <c r="J189" s="42">
        <f t="shared" si="70"/>
        <v>1288.4000000000001</v>
      </c>
      <c r="K189" s="123">
        <f t="shared" si="71"/>
        <v>1500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1383.4</v>
      </c>
      <c r="E190" s="35">
        <f t="shared" si="66"/>
        <v>211.60000000000002</v>
      </c>
      <c r="F190" s="38">
        <f t="shared" si="67"/>
        <v>1595</v>
      </c>
      <c r="G190" s="38">
        <f t="shared" si="68"/>
        <v>1595</v>
      </c>
      <c r="H190" s="38">
        <f t="shared" si="72"/>
        <v>1595</v>
      </c>
      <c r="I190" s="51">
        <f t="shared" si="69"/>
        <v>0</v>
      </c>
      <c r="J190" s="42">
        <f t="shared" si="70"/>
        <v>1383.4</v>
      </c>
      <c r="K190" s="123">
        <f t="shared" si="71"/>
        <v>1595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1232</v>
      </c>
      <c r="C193" s="102">
        <v>21.9</v>
      </c>
      <c r="D193" s="21">
        <f t="shared" ref="D193:D201" si="73">$B$174+C193</f>
        <v>1253.9000000000001</v>
      </c>
      <c r="E193" s="35">
        <f t="shared" ref="E193:E201" si="74">$E$17</f>
        <v>211.60000000000002</v>
      </c>
      <c r="F193" s="38">
        <f t="shared" ref="F193:F201" si="75">D193+E193</f>
        <v>1465.5</v>
      </c>
      <c r="G193" s="38">
        <f t="shared" ref="G193:G201" si="76">ROUND(((F193*10)+0.4)/10,0)</f>
        <v>1466</v>
      </c>
      <c r="H193" s="38">
        <f t="shared" ref="H193:H201" si="77">IF(FLOOR(G193,1)&lt;1000,FLOOR(G193,1),FLOOR((G193),1))</f>
        <v>1466</v>
      </c>
      <c r="I193" s="51">
        <f t="shared" si="69"/>
        <v>0.5</v>
      </c>
      <c r="J193" s="42">
        <f t="shared" ref="J193:J201" si="78">I193+D193</f>
        <v>1254.4000000000001</v>
      </c>
      <c r="K193" s="123">
        <f t="shared" ref="K193:K201" si="79">H193</f>
        <v>1466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1266.4000000000001</v>
      </c>
      <c r="E194" s="35">
        <f t="shared" si="74"/>
        <v>211.60000000000002</v>
      </c>
      <c r="F194" s="38">
        <f>D194+E194</f>
        <v>1478</v>
      </c>
      <c r="G194" s="38">
        <f>ROUND(((F194*10)+0.4)/10,0)</f>
        <v>1478</v>
      </c>
      <c r="H194" s="38">
        <f t="shared" si="77"/>
        <v>1478</v>
      </c>
      <c r="I194" s="51">
        <f>H194-F194</f>
        <v>0</v>
      </c>
      <c r="J194" s="42">
        <f>I194+D194</f>
        <v>1266.4000000000001</v>
      </c>
      <c r="K194" s="123">
        <f>H194</f>
        <v>1478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1259.2</v>
      </c>
      <c r="E195" s="35">
        <f t="shared" si="74"/>
        <v>211.60000000000002</v>
      </c>
      <c r="F195" s="38">
        <f t="shared" si="75"/>
        <v>1470.8000000000002</v>
      </c>
      <c r="G195" s="38">
        <f t="shared" si="76"/>
        <v>1471</v>
      </c>
      <c r="H195" s="38">
        <f t="shared" si="77"/>
        <v>1471</v>
      </c>
      <c r="I195" s="51">
        <f t="shared" si="69"/>
        <v>0.1999999999998181</v>
      </c>
      <c r="J195" s="42">
        <f t="shared" si="78"/>
        <v>1259.3999999999999</v>
      </c>
      <c r="K195" s="123">
        <f t="shared" si="79"/>
        <v>1471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1270.7</v>
      </c>
      <c r="E196" s="35">
        <f t="shared" si="74"/>
        <v>211.60000000000002</v>
      </c>
      <c r="F196" s="38">
        <f t="shared" si="75"/>
        <v>1482.3000000000002</v>
      </c>
      <c r="G196" s="38">
        <f t="shared" si="76"/>
        <v>1482</v>
      </c>
      <c r="H196" s="38">
        <f t="shared" si="77"/>
        <v>1482</v>
      </c>
      <c r="I196" s="51">
        <f t="shared" si="69"/>
        <v>-0.3000000000001819</v>
      </c>
      <c r="J196" s="42">
        <f t="shared" si="78"/>
        <v>1270.3999999999999</v>
      </c>
      <c r="K196" s="123">
        <f t="shared" si="79"/>
        <v>1482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1285.0999999999999</v>
      </c>
      <c r="E197" s="35">
        <f t="shared" si="74"/>
        <v>211.60000000000002</v>
      </c>
      <c r="F197" s="38">
        <f t="shared" si="75"/>
        <v>1496.6999999999998</v>
      </c>
      <c r="G197" s="38">
        <f t="shared" si="76"/>
        <v>1497</v>
      </c>
      <c r="H197" s="38">
        <f t="shared" si="77"/>
        <v>1497</v>
      </c>
      <c r="I197" s="51">
        <f t="shared" si="69"/>
        <v>0.3000000000001819</v>
      </c>
      <c r="J197" s="42">
        <f t="shared" si="78"/>
        <v>1285.4000000000001</v>
      </c>
      <c r="K197" s="123">
        <f t="shared" si="79"/>
        <v>1497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1282.0999999999999</v>
      </c>
      <c r="E198" s="35">
        <f t="shared" si="74"/>
        <v>211.60000000000002</v>
      </c>
      <c r="F198" s="38">
        <f t="shared" si="75"/>
        <v>1493.6999999999998</v>
      </c>
      <c r="G198" s="38">
        <f t="shared" si="76"/>
        <v>1494</v>
      </c>
      <c r="H198" s="38">
        <f t="shared" si="77"/>
        <v>1494</v>
      </c>
      <c r="I198" s="51">
        <f t="shared" si="69"/>
        <v>0.3000000000001819</v>
      </c>
      <c r="J198" s="42">
        <f t="shared" si="78"/>
        <v>1282.4000000000001</v>
      </c>
      <c r="K198" s="123">
        <f t="shared" si="79"/>
        <v>1494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1295.5</v>
      </c>
      <c r="E199" s="35">
        <f t="shared" si="74"/>
        <v>211.60000000000002</v>
      </c>
      <c r="F199" s="38">
        <f t="shared" si="75"/>
        <v>1507.1</v>
      </c>
      <c r="G199" s="38">
        <f t="shared" si="76"/>
        <v>1507</v>
      </c>
      <c r="H199" s="38">
        <f t="shared" si="77"/>
        <v>1507</v>
      </c>
      <c r="I199" s="51">
        <f t="shared" si="69"/>
        <v>-9.9999999999909051E-2</v>
      </c>
      <c r="J199" s="42">
        <f t="shared" si="78"/>
        <v>1295.4000000000001</v>
      </c>
      <c r="K199" s="123">
        <f t="shared" si="79"/>
        <v>1507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1300.5999999999999</v>
      </c>
      <c r="E200" s="35">
        <f t="shared" si="74"/>
        <v>211.60000000000002</v>
      </c>
      <c r="F200" s="38">
        <f t="shared" si="75"/>
        <v>1512.1999999999998</v>
      </c>
      <c r="G200" s="38">
        <f t="shared" si="76"/>
        <v>1512</v>
      </c>
      <c r="H200" s="38">
        <f t="shared" si="77"/>
        <v>1512</v>
      </c>
      <c r="I200" s="51">
        <f t="shared" si="69"/>
        <v>-0.1999999999998181</v>
      </c>
      <c r="J200" s="42">
        <f t="shared" si="78"/>
        <v>1300.4000000000001</v>
      </c>
      <c r="K200" s="123">
        <f t="shared" si="79"/>
        <v>1512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1312.2</v>
      </c>
      <c r="E201" s="35">
        <f t="shared" si="74"/>
        <v>211.60000000000002</v>
      </c>
      <c r="F201" s="38">
        <f t="shared" si="75"/>
        <v>1523.8000000000002</v>
      </c>
      <c r="G201" s="38">
        <f t="shared" si="76"/>
        <v>1524</v>
      </c>
      <c r="H201" s="38">
        <f t="shared" si="77"/>
        <v>1524</v>
      </c>
      <c r="I201" s="51">
        <f t="shared" si="69"/>
        <v>0.1999999999998181</v>
      </c>
      <c r="J201" s="42">
        <f t="shared" si="78"/>
        <v>1312.3999999999999</v>
      </c>
      <c r="K201" s="123">
        <f t="shared" si="79"/>
        <v>1524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1276.5</v>
      </c>
      <c r="E204" s="35">
        <f t="shared" ref="E204:E224" si="81">$E$17</f>
        <v>211.60000000000002</v>
      </c>
      <c r="F204" s="38">
        <f t="shared" ref="F204:F224" si="82">D204+E204</f>
        <v>1488.1</v>
      </c>
      <c r="G204" s="38">
        <f t="shared" ref="G204:G224" si="83">ROUND(((F204*10)+0.4)/10,0)</f>
        <v>1488</v>
      </c>
      <c r="H204" s="38">
        <f t="shared" ref="H204:H224" si="84">IF(FLOOR(G204,1)&lt;1000,FLOOR(G204,1),FLOOR((G204),1))</f>
        <v>1488</v>
      </c>
      <c r="I204" s="51">
        <f t="shared" si="69"/>
        <v>-9.9999999999909051E-2</v>
      </c>
      <c r="J204" s="42">
        <f t="shared" ref="J204:J224" si="85">I204+D204</f>
        <v>1276.4000000000001</v>
      </c>
      <c r="K204" s="123">
        <f t="shared" ref="K204:K224" si="86">H204</f>
        <v>1488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1285.5</v>
      </c>
      <c r="E205" s="35">
        <f t="shared" si="81"/>
        <v>211.60000000000002</v>
      </c>
      <c r="F205" s="42">
        <f t="shared" si="82"/>
        <v>1497.1</v>
      </c>
      <c r="G205" s="42">
        <f t="shared" si="83"/>
        <v>1497</v>
      </c>
      <c r="H205" s="38">
        <f t="shared" si="84"/>
        <v>1497</v>
      </c>
      <c r="I205" s="51">
        <f t="shared" si="69"/>
        <v>-9.9999999999909051E-2</v>
      </c>
      <c r="J205" s="42">
        <f t="shared" si="85"/>
        <v>1285.4000000000001</v>
      </c>
      <c r="K205" s="123">
        <f t="shared" si="86"/>
        <v>1497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1300.5</v>
      </c>
      <c r="E206" s="35">
        <f t="shared" si="81"/>
        <v>211.60000000000002</v>
      </c>
      <c r="F206" s="38">
        <f t="shared" si="82"/>
        <v>1512.1</v>
      </c>
      <c r="G206" s="38">
        <f t="shared" si="83"/>
        <v>1512</v>
      </c>
      <c r="H206" s="38">
        <f t="shared" si="84"/>
        <v>1512</v>
      </c>
      <c r="I206" s="51">
        <f t="shared" si="69"/>
        <v>-9.9999999999909051E-2</v>
      </c>
      <c r="J206" s="42">
        <f t="shared" si="85"/>
        <v>1300.4000000000001</v>
      </c>
      <c r="K206" s="123">
        <f t="shared" si="86"/>
        <v>1512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1311</v>
      </c>
      <c r="E207" s="35">
        <f t="shared" si="81"/>
        <v>211.60000000000002</v>
      </c>
      <c r="F207" s="38">
        <f t="shared" si="82"/>
        <v>1522.6</v>
      </c>
      <c r="G207" s="38">
        <f t="shared" si="83"/>
        <v>1523</v>
      </c>
      <c r="H207" s="38">
        <f t="shared" si="84"/>
        <v>1523</v>
      </c>
      <c r="I207" s="51">
        <f t="shared" si="69"/>
        <v>0.40000000000009095</v>
      </c>
      <c r="J207" s="42">
        <f t="shared" si="85"/>
        <v>1311.4</v>
      </c>
      <c r="K207" s="123">
        <f t="shared" si="86"/>
        <v>1523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1295.7</v>
      </c>
      <c r="E208" s="36">
        <f t="shared" si="81"/>
        <v>211.60000000000002</v>
      </c>
      <c r="F208" s="36">
        <f t="shared" si="82"/>
        <v>1507.3000000000002</v>
      </c>
      <c r="G208" s="36">
        <f t="shared" si="83"/>
        <v>1507</v>
      </c>
      <c r="H208" s="36">
        <f t="shared" si="84"/>
        <v>1507</v>
      </c>
      <c r="I208" s="53">
        <f t="shared" si="69"/>
        <v>-0.3000000000001819</v>
      </c>
      <c r="J208" s="45">
        <f t="shared" si="85"/>
        <v>1295.3999999999999</v>
      </c>
      <c r="K208" s="126">
        <f t="shared" si="86"/>
        <v>1507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1313.1</v>
      </c>
      <c r="E209" s="35">
        <f t="shared" si="81"/>
        <v>211.60000000000002</v>
      </c>
      <c r="F209" s="38">
        <f t="shared" si="82"/>
        <v>1524.6999999999998</v>
      </c>
      <c r="G209" s="38">
        <f t="shared" si="83"/>
        <v>1525</v>
      </c>
      <c r="H209" s="38">
        <f t="shared" si="84"/>
        <v>1525</v>
      </c>
      <c r="I209" s="50">
        <f>H209-F209</f>
        <v>0.3000000000001819</v>
      </c>
      <c r="J209" s="42">
        <f t="shared" si="85"/>
        <v>1313.4</v>
      </c>
      <c r="K209" s="122">
        <f t="shared" si="86"/>
        <v>1525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1336.5</v>
      </c>
      <c r="E210" s="35">
        <f t="shared" si="81"/>
        <v>211.60000000000002</v>
      </c>
      <c r="F210" s="38">
        <f t="shared" si="82"/>
        <v>1548.1</v>
      </c>
      <c r="G210" s="38">
        <f t="shared" si="83"/>
        <v>1548</v>
      </c>
      <c r="H210" s="38">
        <f t="shared" si="84"/>
        <v>1548</v>
      </c>
      <c r="I210" s="50">
        <f t="shared" ref="I210:I224" si="87">H210-F210</f>
        <v>-9.9999999999909051E-2</v>
      </c>
      <c r="J210" s="42">
        <f t="shared" si="85"/>
        <v>1336.4</v>
      </c>
      <c r="K210" s="122">
        <f t="shared" si="86"/>
        <v>1548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1339.7</v>
      </c>
      <c r="E211" s="35">
        <f t="shared" si="81"/>
        <v>211.60000000000002</v>
      </c>
      <c r="F211" s="38">
        <f t="shared" si="82"/>
        <v>1551.3000000000002</v>
      </c>
      <c r="G211" s="38">
        <f t="shared" si="83"/>
        <v>1551</v>
      </c>
      <c r="H211" s="38">
        <f t="shared" si="84"/>
        <v>1551</v>
      </c>
      <c r="I211" s="50">
        <f t="shared" si="87"/>
        <v>-0.3000000000001819</v>
      </c>
      <c r="J211" s="42">
        <f t="shared" si="85"/>
        <v>1339.3999999999999</v>
      </c>
      <c r="K211" s="122">
        <f t="shared" si="86"/>
        <v>1551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1357.4</v>
      </c>
      <c r="E212" s="35">
        <f t="shared" si="81"/>
        <v>211.60000000000002</v>
      </c>
      <c r="F212" s="38">
        <f t="shared" si="82"/>
        <v>1569</v>
      </c>
      <c r="G212" s="38">
        <f t="shared" si="83"/>
        <v>1569</v>
      </c>
      <c r="H212" s="38">
        <f t="shared" si="84"/>
        <v>1569</v>
      </c>
      <c r="I212" s="50">
        <f t="shared" si="87"/>
        <v>0</v>
      </c>
      <c r="J212" s="42">
        <f t="shared" si="85"/>
        <v>1357.4</v>
      </c>
      <c r="K212" s="122">
        <f t="shared" si="86"/>
        <v>1569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1378.7</v>
      </c>
      <c r="E213" s="35">
        <f t="shared" si="81"/>
        <v>211.60000000000002</v>
      </c>
      <c r="F213" s="38">
        <f t="shared" si="82"/>
        <v>1590.3000000000002</v>
      </c>
      <c r="G213" s="38">
        <f t="shared" si="83"/>
        <v>1590</v>
      </c>
      <c r="H213" s="38">
        <f t="shared" si="84"/>
        <v>1590</v>
      </c>
      <c r="I213" s="50">
        <f t="shared" si="87"/>
        <v>-0.3000000000001819</v>
      </c>
      <c r="J213" s="42">
        <f t="shared" si="85"/>
        <v>1378.3999999999999</v>
      </c>
      <c r="K213" s="122">
        <f t="shared" si="86"/>
        <v>1590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1362.7</v>
      </c>
      <c r="E214" s="35">
        <f t="shared" si="81"/>
        <v>211.60000000000002</v>
      </c>
      <c r="F214" s="38">
        <f t="shared" si="82"/>
        <v>1574.3000000000002</v>
      </c>
      <c r="G214" s="38">
        <f t="shared" si="83"/>
        <v>1574</v>
      </c>
      <c r="H214" s="38">
        <f t="shared" si="84"/>
        <v>1574</v>
      </c>
      <c r="I214" s="50">
        <f t="shared" si="87"/>
        <v>-0.3000000000001819</v>
      </c>
      <c r="J214" s="42">
        <f t="shared" si="85"/>
        <v>1362.3999999999999</v>
      </c>
      <c r="K214" s="122">
        <f t="shared" si="86"/>
        <v>1574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1360.6</v>
      </c>
      <c r="E215" s="35">
        <f t="shared" si="81"/>
        <v>211.60000000000002</v>
      </c>
      <c r="F215" s="38">
        <f t="shared" si="82"/>
        <v>1572.1999999999998</v>
      </c>
      <c r="G215" s="38">
        <f t="shared" si="83"/>
        <v>1572</v>
      </c>
      <c r="H215" s="38">
        <f t="shared" si="84"/>
        <v>1572</v>
      </c>
      <c r="I215" s="50">
        <f t="shared" si="87"/>
        <v>-0.1999999999998181</v>
      </c>
      <c r="J215" s="42">
        <f t="shared" si="85"/>
        <v>1360.4</v>
      </c>
      <c r="K215" s="122">
        <f t="shared" si="86"/>
        <v>1572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1380.1</v>
      </c>
      <c r="E216" s="35">
        <f t="shared" si="81"/>
        <v>211.60000000000002</v>
      </c>
      <c r="F216" s="38">
        <f t="shared" si="82"/>
        <v>1591.6999999999998</v>
      </c>
      <c r="G216" s="38">
        <f t="shared" si="83"/>
        <v>1592</v>
      </c>
      <c r="H216" s="38">
        <f t="shared" si="84"/>
        <v>1592</v>
      </c>
      <c r="I216" s="50">
        <f t="shared" si="87"/>
        <v>0.3000000000001819</v>
      </c>
      <c r="J216" s="42">
        <f t="shared" si="85"/>
        <v>1380.4</v>
      </c>
      <c r="K216" s="122">
        <f t="shared" si="86"/>
        <v>1592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1300.5</v>
      </c>
      <c r="E217" s="35">
        <f t="shared" si="81"/>
        <v>211.60000000000002</v>
      </c>
      <c r="F217" s="38">
        <f t="shared" si="82"/>
        <v>1512.1</v>
      </c>
      <c r="G217" s="38">
        <f t="shared" si="83"/>
        <v>1512</v>
      </c>
      <c r="H217" s="38">
        <f t="shared" si="84"/>
        <v>1512</v>
      </c>
      <c r="I217" s="50">
        <f t="shared" si="87"/>
        <v>-9.9999999999909051E-2</v>
      </c>
      <c r="J217" s="42">
        <f t="shared" si="85"/>
        <v>1300.4000000000001</v>
      </c>
      <c r="K217" s="122">
        <f t="shared" si="86"/>
        <v>1512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1311</v>
      </c>
      <c r="E218" s="35">
        <f t="shared" si="81"/>
        <v>211.60000000000002</v>
      </c>
      <c r="F218" s="38">
        <f t="shared" si="82"/>
        <v>1522.6</v>
      </c>
      <c r="G218" s="38">
        <f t="shared" si="83"/>
        <v>1523</v>
      </c>
      <c r="H218" s="38">
        <f t="shared" si="84"/>
        <v>1523</v>
      </c>
      <c r="I218" s="50">
        <f t="shared" si="87"/>
        <v>0.40000000000009095</v>
      </c>
      <c r="J218" s="42">
        <f t="shared" si="85"/>
        <v>1311.4</v>
      </c>
      <c r="K218" s="122">
        <f t="shared" si="86"/>
        <v>1523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1313.1</v>
      </c>
      <c r="E219" s="35">
        <f t="shared" si="81"/>
        <v>211.60000000000002</v>
      </c>
      <c r="F219" s="38">
        <f t="shared" si="82"/>
        <v>1524.6999999999998</v>
      </c>
      <c r="G219" s="38">
        <f t="shared" si="83"/>
        <v>1525</v>
      </c>
      <c r="H219" s="38">
        <f t="shared" si="84"/>
        <v>1525</v>
      </c>
      <c r="I219" s="50">
        <f t="shared" si="87"/>
        <v>0.3000000000001819</v>
      </c>
      <c r="J219" s="42">
        <f t="shared" si="85"/>
        <v>1313.4</v>
      </c>
      <c r="K219" s="122">
        <f t="shared" si="86"/>
        <v>1525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1336.5</v>
      </c>
      <c r="E220" s="35">
        <f t="shared" si="81"/>
        <v>211.60000000000002</v>
      </c>
      <c r="F220" s="38">
        <f t="shared" si="82"/>
        <v>1548.1</v>
      </c>
      <c r="G220" s="38">
        <f t="shared" si="83"/>
        <v>1548</v>
      </c>
      <c r="H220" s="38">
        <f t="shared" si="84"/>
        <v>1548</v>
      </c>
      <c r="I220" s="50">
        <f t="shared" si="87"/>
        <v>-9.9999999999909051E-2</v>
      </c>
      <c r="J220" s="42">
        <f t="shared" si="85"/>
        <v>1336.4</v>
      </c>
      <c r="K220" s="122">
        <f t="shared" si="86"/>
        <v>1548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1339.7</v>
      </c>
      <c r="E221" s="35">
        <f t="shared" si="81"/>
        <v>211.60000000000002</v>
      </c>
      <c r="F221" s="38">
        <f t="shared" si="82"/>
        <v>1551.3000000000002</v>
      </c>
      <c r="G221" s="38">
        <f t="shared" si="83"/>
        <v>1551</v>
      </c>
      <c r="H221" s="38">
        <f t="shared" si="84"/>
        <v>1551</v>
      </c>
      <c r="I221" s="50">
        <f t="shared" si="87"/>
        <v>-0.3000000000001819</v>
      </c>
      <c r="J221" s="42">
        <f t="shared" si="85"/>
        <v>1339.3999999999999</v>
      </c>
      <c r="K221" s="122">
        <f t="shared" si="86"/>
        <v>1551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1357.4</v>
      </c>
      <c r="E222" s="35">
        <f t="shared" si="81"/>
        <v>211.60000000000002</v>
      </c>
      <c r="F222" s="38">
        <f t="shared" si="82"/>
        <v>1569</v>
      </c>
      <c r="G222" s="38">
        <f t="shared" si="83"/>
        <v>1569</v>
      </c>
      <c r="H222" s="38">
        <f t="shared" si="84"/>
        <v>1569</v>
      </c>
      <c r="I222" s="50">
        <f t="shared" si="87"/>
        <v>0</v>
      </c>
      <c r="J222" s="42">
        <f t="shared" si="85"/>
        <v>1357.4</v>
      </c>
      <c r="K222" s="122">
        <f t="shared" si="86"/>
        <v>1569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1378.7</v>
      </c>
      <c r="E223" s="35">
        <f t="shared" si="81"/>
        <v>211.60000000000002</v>
      </c>
      <c r="F223" s="38">
        <f t="shared" si="82"/>
        <v>1590.3000000000002</v>
      </c>
      <c r="G223" s="38">
        <f t="shared" si="83"/>
        <v>1590</v>
      </c>
      <c r="H223" s="38">
        <f t="shared" si="84"/>
        <v>1590</v>
      </c>
      <c r="I223" s="50">
        <f t="shared" si="87"/>
        <v>-0.3000000000001819</v>
      </c>
      <c r="J223" s="42">
        <f t="shared" si="85"/>
        <v>1378.3999999999999</v>
      </c>
      <c r="K223" s="122">
        <f t="shared" si="86"/>
        <v>1590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1380.1</v>
      </c>
      <c r="E224" s="35">
        <f t="shared" si="81"/>
        <v>211.60000000000002</v>
      </c>
      <c r="F224" s="38">
        <f t="shared" si="82"/>
        <v>1591.6999999999998</v>
      </c>
      <c r="G224" s="38">
        <f t="shared" si="83"/>
        <v>1592</v>
      </c>
      <c r="H224" s="38">
        <f t="shared" si="84"/>
        <v>1592</v>
      </c>
      <c r="I224" s="50">
        <f t="shared" si="87"/>
        <v>0.3000000000001819</v>
      </c>
      <c r="J224" s="42">
        <f t="shared" si="85"/>
        <v>1380.4</v>
      </c>
      <c r="K224" s="122">
        <f t="shared" si="86"/>
        <v>1592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1232</v>
      </c>
      <c r="C227" s="67">
        <v>80.599999999999994</v>
      </c>
      <c r="D227" s="21">
        <f t="shared" ref="D227:D233" si="88">$B$174+C227</f>
        <v>1312.6</v>
      </c>
      <c r="E227" s="35">
        <f t="shared" ref="E227:E233" si="89">$E$17</f>
        <v>211.60000000000002</v>
      </c>
      <c r="F227" s="38">
        <f t="shared" ref="F227:F233" si="90">D227+E227</f>
        <v>1524.1999999999998</v>
      </c>
      <c r="G227" s="38">
        <f t="shared" ref="G227:G233" si="91">ROUND(((F227*10)+0.4)/10,0)</f>
        <v>1524</v>
      </c>
      <c r="H227" s="38">
        <f t="shared" ref="H227:H233" si="92">IF(FLOOR(G227,1)&lt;1000,FLOOR(G227,1),FLOOR((G227),1))</f>
        <v>1524</v>
      </c>
      <c r="I227" s="51">
        <f t="shared" si="69"/>
        <v>-0.1999999999998181</v>
      </c>
      <c r="J227" s="42">
        <f t="shared" ref="J227:J233" si="93">I227+D227</f>
        <v>1312.4</v>
      </c>
      <c r="K227" s="123">
        <f t="shared" ref="K227:K233" si="94">H227</f>
        <v>1524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1335.6</v>
      </c>
      <c r="E228" s="35">
        <f t="shared" si="89"/>
        <v>211.60000000000002</v>
      </c>
      <c r="F228" s="38">
        <f t="shared" si="90"/>
        <v>1547.1999999999998</v>
      </c>
      <c r="G228" s="38">
        <f t="shared" si="91"/>
        <v>1547</v>
      </c>
      <c r="H228" s="38">
        <f t="shared" si="92"/>
        <v>1547</v>
      </c>
      <c r="I228" s="51">
        <f t="shared" si="69"/>
        <v>-0.1999999999998181</v>
      </c>
      <c r="J228" s="42">
        <f t="shared" si="93"/>
        <v>1335.4</v>
      </c>
      <c r="K228" s="123">
        <f t="shared" si="94"/>
        <v>1547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1352.6</v>
      </c>
      <c r="E229" s="35">
        <f t="shared" si="89"/>
        <v>211.60000000000002</v>
      </c>
      <c r="F229" s="38">
        <f t="shared" si="90"/>
        <v>1564.1999999999998</v>
      </c>
      <c r="G229" s="38">
        <f t="shared" si="91"/>
        <v>1564</v>
      </c>
      <c r="H229" s="38">
        <f t="shared" si="92"/>
        <v>1564</v>
      </c>
      <c r="I229" s="51">
        <f t="shared" si="69"/>
        <v>-0.1999999999998181</v>
      </c>
      <c r="J229" s="42">
        <f t="shared" si="93"/>
        <v>1352.4</v>
      </c>
      <c r="K229" s="123">
        <f t="shared" si="94"/>
        <v>1564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1350.2</v>
      </c>
      <c r="E230" s="35">
        <f t="shared" si="89"/>
        <v>211.60000000000002</v>
      </c>
      <c r="F230" s="38">
        <f t="shared" si="90"/>
        <v>1561.8000000000002</v>
      </c>
      <c r="G230" s="38">
        <f t="shared" si="91"/>
        <v>1562</v>
      </c>
      <c r="H230" s="38">
        <f t="shared" si="92"/>
        <v>1562</v>
      </c>
      <c r="I230" s="51">
        <f t="shared" si="69"/>
        <v>0.1999999999998181</v>
      </c>
      <c r="J230" s="42">
        <f t="shared" si="93"/>
        <v>1350.3999999999999</v>
      </c>
      <c r="K230" s="123">
        <f t="shared" si="94"/>
        <v>1562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1357.6</v>
      </c>
      <c r="E231" s="35">
        <f t="shared" si="89"/>
        <v>211.60000000000002</v>
      </c>
      <c r="F231" s="38">
        <f t="shared" si="90"/>
        <v>1569.1999999999998</v>
      </c>
      <c r="G231" s="38">
        <f t="shared" si="91"/>
        <v>1569</v>
      </c>
      <c r="H231" s="38">
        <f t="shared" si="92"/>
        <v>1569</v>
      </c>
      <c r="I231" s="51">
        <f t="shared" si="69"/>
        <v>-0.1999999999998181</v>
      </c>
      <c r="J231" s="42">
        <f t="shared" si="93"/>
        <v>1357.4</v>
      </c>
      <c r="K231" s="123">
        <f t="shared" si="94"/>
        <v>1569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1357.2</v>
      </c>
      <c r="E232" s="35">
        <f t="shared" si="89"/>
        <v>211.60000000000002</v>
      </c>
      <c r="F232" s="38">
        <f t="shared" si="90"/>
        <v>1568.8000000000002</v>
      </c>
      <c r="G232" s="38">
        <f t="shared" si="91"/>
        <v>1569</v>
      </c>
      <c r="H232" s="38">
        <f t="shared" si="92"/>
        <v>1569</v>
      </c>
      <c r="I232" s="51">
        <f t="shared" si="69"/>
        <v>0.1999999999998181</v>
      </c>
      <c r="J232" s="42">
        <f t="shared" si="93"/>
        <v>1357.3999999999999</v>
      </c>
      <c r="K232" s="123">
        <f t="shared" si="94"/>
        <v>1569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1372.9</v>
      </c>
      <c r="E233" s="35">
        <f t="shared" si="89"/>
        <v>211.60000000000002</v>
      </c>
      <c r="F233" s="38">
        <f t="shared" si="90"/>
        <v>1584.5</v>
      </c>
      <c r="G233" s="38">
        <f t="shared" si="91"/>
        <v>1585</v>
      </c>
      <c r="H233" s="38">
        <f t="shared" si="92"/>
        <v>1585</v>
      </c>
      <c r="I233" s="51">
        <f t="shared" si="69"/>
        <v>0.5</v>
      </c>
      <c r="J233" s="42">
        <f t="shared" si="93"/>
        <v>1373.4</v>
      </c>
      <c r="K233" s="123">
        <f t="shared" si="94"/>
        <v>1585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4" zoomScaleNormal="100" zoomScaleSheetLayoutView="100" workbookViewId="0">
      <selection activeCell="F83" sqref="F83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190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44047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2348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2361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2371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2388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2411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2441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2467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2521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2571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2615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2659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2825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2634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2711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2700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2467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2700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2390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2419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2407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2423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2462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2451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2481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2498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2515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2442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2456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2494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2539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2573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2613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2644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2702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2725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2760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2735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2717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2792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2494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2539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2613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2644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2702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2725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2760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2792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2525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2578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2618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2612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2629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2628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2664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195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2" zoomScaleNormal="100" workbookViewId="0">
      <selection activeCell="D99" sqref="D99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44047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193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1428</v>
      </c>
      <c r="D38" s="319">
        <f>Petrol!K96</f>
        <v>1447</v>
      </c>
      <c r="E38" s="319">
        <f>C38</f>
        <v>1428</v>
      </c>
      <c r="F38" s="319">
        <f>Petrol!K174</f>
        <v>1447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1434</v>
      </c>
      <c r="D39" s="319">
        <f>Petrol!K97</f>
        <v>1453</v>
      </c>
      <c r="E39" s="319">
        <f t="shared" ref="E39:E62" si="0">C39</f>
        <v>1434</v>
      </c>
      <c r="F39" s="319">
        <f>Petrol!K175</f>
        <v>1453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1439</v>
      </c>
      <c r="D40" s="319">
        <f>Petrol!K98</f>
        <v>1458</v>
      </c>
      <c r="E40" s="319">
        <f t="shared" si="0"/>
        <v>1439</v>
      </c>
      <c r="F40" s="319">
        <f>Petrol!K176</f>
        <v>1458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1446</v>
      </c>
      <c r="D41" s="319">
        <f>Petrol!K99</f>
        <v>1465</v>
      </c>
      <c r="E41" s="319">
        <f t="shared" si="0"/>
        <v>1446</v>
      </c>
      <c r="F41" s="319">
        <f>Petrol!K177</f>
        <v>1465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1455</v>
      </c>
      <c r="D42" s="319">
        <f>Petrol!K100</f>
        <v>1474</v>
      </c>
      <c r="E42" s="319">
        <f t="shared" si="0"/>
        <v>1455</v>
      </c>
      <c r="F42" s="319">
        <f>Petrol!K178</f>
        <v>1474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1469</v>
      </c>
      <c r="D43" s="319">
        <f>Petrol!K101</f>
        <v>1488</v>
      </c>
      <c r="E43" s="319">
        <f t="shared" si="0"/>
        <v>1469</v>
      </c>
      <c r="F43" s="319">
        <f>Petrol!K179</f>
        <v>1488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1481</v>
      </c>
      <c r="D44" s="319">
        <f>Petrol!K102</f>
        <v>1510</v>
      </c>
      <c r="E44" s="319">
        <f t="shared" si="0"/>
        <v>1481</v>
      </c>
      <c r="F44" s="319">
        <f>Petrol!K180</f>
        <v>1500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1504</v>
      </c>
      <c r="D45" s="319">
        <f>Petrol!K103</f>
        <v>1533</v>
      </c>
      <c r="E45" s="319">
        <f t="shared" si="0"/>
        <v>1504</v>
      </c>
      <c r="F45" s="319">
        <f>Petrol!K181</f>
        <v>1523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1528</v>
      </c>
      <c r="D46" s="319">
        <f>Petrol!K104</f>
        <v>1557</v>
      </c>
      <c r="E46" s="319">
        <f t="shared" si="0"/>
        <v>1528</v>
      </c>
      <c r="F46" s="319">
        <f>Petrol!K182</f>
        <v>1547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1544</v>
      </c>
      <c r="D47" s="319">
        <f>Petrol!K105</f>
        <v>1573</v>
      </c>
      <c r="E47" s="319">
        <f t="shared" si="0"/>
        <v>1544</v>
      </c>
      <c r="F47" s="319">
        <f>Petrol!K183</f>
        <v>1563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1566</v>
      </c>
      <c r="D48" s="319">
        <f>Petrol!K106</f>
        <v>1595</v>
      </c>
      <c r="E48" s="319">
        <f t="shared" si="0"/>
        <v>1566</v>
      </c>
      <c r="F48" s="319">
        <f>Petrol!K184</f>
        <v>1585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1586</v>
      </c>
      <c r="D49" s="319">
        <f>Petrol!K107</f>
        <v>1615</v>
      </c>
      <c r="E49" s="319">
        <f t="shared" si="0"/>
        <v>1586</v>
      </c>
      <c r="F49" s="319">
        <f>Petrol!K185</f>
        <v>1605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1546</v>
      </c>
      <c r="D50" s="319">
        <f>Petrol!K108</f>
        <v>1575</v>
      </c>
      <c r="E50" s="319">
        <f t="shared" si="0"/>
        <v>1546</v>
      </c>
      <c r="F50" s="319">
        <f>Petrol!K186</f>
        <v>1565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1587</v>
      </c>
      <c r="D51" s="319">
        <f>Petrol!K109</f>
        <v>1616</v>
      </c>
      <c r="E51" s="319">
        <f t="shared" si="0"/>
        <v>1587</v>
      </c>
      <c r="F51" s="319">
        <f>Petrol!K187</f>
        <v>1606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1576</v>
      </c>
      <c r="D52" s="319">
        <f>Petrol!K110</f>
        <v>1605</v>
      </c>
      <c r="E52" s="319">
        <f t="shared" si="0"/>
        <v>1576</v>
      </c>
      <c r="F52" s="319">
        <f>Petrol!K188</f>
        <v>1595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1481</v>
      </c>
      <c r="D53" s="319">
        <f>Petrol!K111</f>
        <v>1500</v>
      </c>
      <c r="E53" s="319">
        <f t="shared" si="0"/>
        <v>1481</v>
      </c>
      <c r="F53" s="319">
        <f>Petrol!K189</f>
        <v>1500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1576</v>
      </c>
      <c r="D54" s="319">
        <f>Petrol!K112</f>
        <v>1595</v>
      </c>
      <c r="E54" s="319">
        <f t="shared" si="0"/>
        <v>1576</v>
      </c>
      <c r="F54" s="319">
        <f>Petrol!K190</f>
        <v>1595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1447</v>
      </c>
      <c r="D55" s="319">
        <f>Petrol!K115</f>
        <v>1466</v>
      </c>
      <c r="E55" s="319">
        <f t="shared" si="0"/>
        <v>1447</v>
      </c>
      <c r="F55" s="319">
        <f>Petrol!K193</f>
        <v>1466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1459</v>
      </c>
      <c r="D56" s="319">
        <f>Petrol!K116</f>
        <v>1478</v>
      </c>
      <c r="E56" s="319">
        <f t="shared" si="0"/>
        <v>1459</v>
      </c>
      <c r="F56" s="319">
        <f>Petrol!K194</f>
        <v>1478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1452</v>
      </c>
      <c r="D57" s="319">
        <f>Petrol!K117</f>
        <v>1471</v>
      </c>
      <c r="E57" s="319">
        <f t="shared" si="0"/>
        <v>1452</v>
      </c>
      <c r="F57" s="319">
        <f>Petrol!K195</f>
        <v>1471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1463</v>
      </c>
      <c r="D58" s="319">
        <f>Petrol!K118</f>
        <v>1482</v>
      </c>
      <c r="E58" s="319">
        <f t="shared" si="0"/>
        <v>1463</v>
      </c>
      <c r="F58" s="319">
        <f>Petrol!K196</f>
        <v>1482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1478</v>
      </c>
      <c r="D59" s="319">
        <f>Petrol!K119</f>
        <v>1497</v>
      </c>
      <c r="E59" s="319">
        <f t="shared" si="0"/>
        <v>1478</v>
      </c>
      <c r="F59" s="319">
        <f>Petrol!K197</f>
        <v>1497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1475</v>
      </c>
      <c r="D60" s="319">
        <f>Petrol!K120</f>
        <v>1494</v>
      </c>
      <c r="E60" s="319">
        <f t="shared" si="0"/>
        <v>1475</v>
      </c>
      <c r="F60" s="319">
        <f>Petrol!K198</f>
        <v>1494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1488</v>
      </c>
      <c r="D61" s="319">
        <f>Petrol!K121</f>
        <v>1507</v>
      </c>
      <c r="E61" s="319">
        <f t="shared" si="0"/>
        <v>1488</v>
      </c>
      <c r="F61" s="319">
        <f>Petrol!K199</f>
        <v>1507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1493</v>
      </c>
      <c r="D62" s="319">
        <f>Petrol!K122</f>
        <v>1512</v>
      </c>
      <c r="E62" s="319">
        <f t="shared" si="0"/>
        <v>1493</v>
      </c>
      <c r="F62" s="319">
        <f>Petrol!K200</f>
        <v>1512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1505</v>
      </c>
      <c r="D68" s="319">
        <f>Petrol!K123</f>
        <v>1524</v>
      </c>
      <c r="E68" s="322">
        <f>C68</f>
        <v>1505</v>
      </c>
      <c r="F68" s="321">
        <f>Petrol!K201</f>
        <v>1524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1469</v>
      </c>
      <c r="D69" s="319">
        <f>Petrol!K126</f>
        <v>1488</v>
      </c>
      <c r="E69" s="322">
        <f t="shared" ref="E69:E96" si="1">C69</f>
        <v>1469</v>
      </c>
      <c r="F69" s="321">
        <f>Petrol!K204</f>
        <v>1488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1478</v>
      </c>
      <c r="D70" s="319">
        <f>Petrol!K127</f>
        <v>1497</v>
      </c>
      <c r="E70" s="322">
        <f t="shared" si="1"/>
        <v>1478</v>
      </c>
      <c r="F70" s="321">
        <f>Petrol!K205</f>
        <v>1497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1493</v>
      </c>
      <c r="D71" s="319">
        <f>Petrol!K128</f>
        <v>1522</v>
      </c>
      <c r="E71" s="322">
        <f t="shared" si="1"/>
        <v>1493</v>
      </c>
      <c r="F71" s="321">
        <f>Petrol!K206</f>
        <v>1512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1504</v>
      </c>
      <c r="D72" s="319">
        <f>Petrol!K129</f>
        <v>1533</v>
      </c>
      <c r="E72" s="322">
        <f t="shared" si="1"/>
        <v>1504</v>
      </c>
      <c r="F72" s="321">
        <f>Petrol!K207</f>
        <v>1523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1488</v>
      </c>
      <c r="D73" s="319">
        <f>Petrol!K130</f>
        <v>1517</v>
      </c>
      <c r="E73" s="322">
        <f t="shared" si="1"/>
        <v>1488</v>
      </c>
      <c r="F73" s="321">
        <f>Petrol!K208</f>
        <v>1507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1506</v>
      </c>
      <c r="D74" s="319">
        <f>Petrol!K131</f>
        <v>1535</v>
      </c>
      <c r="E74" s="322">
        <f t="shared" si="1"/>
        <v>1506</v>
      </c>
      <c r="F74" s="321">
        <f>Petrol!K209</f>
        <v>1525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1529</v>
      </c>
      <c r="D75" s="319">
        <f>Petrol!K132</f>
        <v>1558</v>
      </c>
      <c r="E75" s="322">
        <f t="shared" si="1"/>
        <v>1529</v>
      </c>
      <c r="F75" s="321">
        <f>Petrol!K210</f>
        <v>1548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1532</v>
      </c>
      <c r="D76" s="319">
        <f>Petrol!K133</f>
        <v>1561</v>
      </c>
      <c r="E76" s="322">
        <f t="shared" si="1"/>
        <v>1532</v>
      </c>
      <c r="F76" s="321">
        <f>Petrol!K211</f>
        <v>1551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1550</v>
      </c>
      <c r="D77" s="319">
        <f>Petrol!K134</f>
        <v>1579</v>
      </c>
      <c r="E77" s="322">
        <f t="shared" si="1"/>
        <v>1550</v>
      </c>
      <c r="F77" s="321">
        <f>Petrol!K212</f>
        <v>1569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1571</v>
      </c>
      <c r="D78" s="319">
        <f>Petrol!K135</f>
        <v>1600</v>
      </c>
      <c r="E78" s="322">
        <f t="shared" si="1"/>
        <v>1571</v>
      </c>
      <c r="F78" s="321">
        <f>Petrol!K213</f>
        <v>1590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1555</v>
      </c>
      <c r="D79" s="319">
        <f>Petrol!K136</f>
        <v>1584</v>
      </c>
      <c r="E79" s="322">
        <f t="shared" si="1"/>
        <v>1555</v>
      </c>
      <c r="F79" s="321">
        <f>Petrol!K214</f>
        <v>1574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1553</v>
      </c>
      <c r="D80" s="319">
        <f>Petrol!K137</f>
        <v>1582</v>
      </c>
      <c r="E80" s="322">
        <f t="shared" si="1"/>
        <v>1553</v>
      </c>
      <c r="F80" s="321">
        <f>Petrol!K215</f>
        <v>1572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1573</v>
      </c>
      <c r="D81" s="319">
        <f>Petrol!K138</f>
        <v>1602</v>
      </c>
      <c r="E81" s="322">
        <f t="shared" si="1"/>
        <v>1573</v>
      </c>
      <c r="F81" s="321">
        <f>Petrol!K216</f>
        <v>1592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1493</v>
      </c>
      <c r="D82" s="319">
        <f>Petrol!K139</f>
        <v>1512</v>
      </c>
      <c r="E82" s="322">
        <f t="shared" si="1"/>
        <v>1493</v>
      </c>
      <c r="F82" s="321">
        <f>Petrol!K217</f>
        <v>1512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1504</v>
      </c>
      <c r="D83" s="319">
        <f>Petrol!K140</f>
        <v>1523</v>
      </c>
      <c r="E83" s="322">
        <f t="shared" si="1"/>
        <v>1504</v>
      </c>
      <c r="F83" s="321">
        <f>Petrol!K218</f>
        <v>1523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1506</v>
      </c>
      <c r="D84" s="319">
        <f>Petrol!K141</f>
        <v>1525</v>
      </c>
      <c r="E84" s="322">
        <f t="shared" si="1"/>
        <v>1506</v>
      </c>
      <c r="F84" s="321">
        <f>Petrol!K219</f>
        <v>1525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1529</v>
      </c>
      <c r="D85" s="319">
        <f>Petrol!K142</f>
        <v>1548</v>
      </c>
      <c r="E85" s="322">
        <f t="shared" si="1"/>
        <v>1529</v>
      </c>
      <c r="F85" s="321">
        <f>Petrol!K220</f>
        <v>1548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1532</v>
      </c>
      <c r="D86" s="319">
        <f>Petrol!K143</f>
        <v>1551</v>
      </c>
      <c r="E86" s="322">
        <f t="shared" si="1"/>
        <v>1532</v>
      </c>
      <c r="F86" s="321">
        <f>Petrol!K221</f>
        <v>1551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1550</v>
      </c>
      <c r="D87" s="319">
        <f>Petrol!K144</f>
        <v>1569</v>
      </c>
      <c r="E87" s="322">
        <f t="shared" si="1"/>
        <v>1550</v>
      </c>
      <c r="F87" s="321">
        <f>Petrol!K222</f>
        <v>1569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1571</v>
      </c>
      <c r="D88" s="319">
        <f>Petrol!K145</f>
        <v>1590</v>
      </c>
      <c r="E88" s="322">
        <f t="shared" si="1"/>
        <v>1571</v>
      </c>
      <c r="F88" s="321">
        <f>Petrol!K223</f>
        <v>1590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1573</v>
      </c>
      <c r="D89" s="319">
        <f>Petrol!K146</f>
        <v>1592</v>
      </c>
      <c r="E89" s="322">
        <f t="shared" si="1"/>
        <v>1573</v>
      </c>
      <c r="F89" s="321">
        <f>Petrol!K224</f>
        <v>1592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1505</v>
      </c>
      <c r="D90" s="319">
        <f>Petrol!K149</f>
        <v>1524</v>
      </c>
      <c r="E90" s="322">
        <f t="shared" si="1"/>
        <v>1505</v>
      </c>
      <c r="F90" s="321">
        <f>Petrol!K227</f>
        <v>1524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1528</v>
      </c>
      <c r="D91" s="319">
        <f>Petrol!K150</f>
        <v>1547</v>
      </c>
      <c r="E91" s="322">
        <f t="shared" si="1"/>
        <v>1528</v>
      </c>
      <c r="F91" s="321">
        <f>Petrol!K228</f>
        <v>1547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1545</v>
      </c>
      <c r="D92" s="319">
        <f>Petrol!K151</f>
        <v>1564</v>
      </c>
      <c r="E92" s="322">
        <f t="shared" si="1"/>
        <v>1545</v>
      </c>
      <c r="F92" s="321">
        <f>Petrol!K229</f>
        <v>1564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1543</v>
      </c>
      <c r="D93" s="319">
        <f>Petrol!K152</f>
        <v>1562</v>
      </c>
      <c r="E93" s="322">
        <f t="shared" si="1"/>
        <v>1543</v>
      </c>
      <c r="F93" s="321">
        <f>Petrol!K230</f>
        <v>1562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1550</v>
      </c>
      <c r="D94" s="319">
        <f>Petrol!K153</f>
        <v>1569</v>
      </c>
      <c r="E94" s="322">
        <f t="shared" si="1"/>
        <v>1550</v>
      </c>
      <c r="F94" s="321">
        <f>Petrol!K231</f>
        <v>1569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1550</v>
      </c>
      <c r="D95" s="319">
        <f>Petrol!K154</f>
        <v>1569</v>
      </c>
      <c r="E95" s="322">
        <f t="shared" si="1"/>
        <v>1550</v>
      </c>
      <c r="F95" s="321">
        <f>Petrol!K232</f>
        <v>1569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1566</v>
      </c>
      <c r="D96" s="319">
        <f>Petrol!K155</f>
        <v>1585</v>
      </c>
      <c r="E96" s="322">
        <f t="shared" si="1"/>
        <v>1566</v>
      </c>
      <c r="F96" s="321">
        <f>Petrol!K233</f>
        <v>1585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196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2020-06-28T14:04:11Z</cp:lastPrinted>
  <dcterms:created xsi:type="dcterms:W3CDTF">1999-04-30T13:31:58Z</dcterms:created>
  <dcterms:modified xsi:type="dcterms:W3CDTF">2020-08-04T08:48:16Z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